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ustav.walgaard\Downloads\"/>
    </mc:Choice>
  </mc:AlternateContent>
  <xr:revisionPtr revIDLastSave="0" documentId="13_ncr:1_{98DA1FFC-514F-4E10-9C4B-F7B9953D9C80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Summary" sheetId="6" r:id="rId1"/>
    <sheet name="1. Budget og budgetnoter" sheetId="1" r:id="rId2"/>
    <sheet name="2. Dansk timeanvendelse" sheetId="3" r:id="rId3"/>
    <sheet name="3. Handicapkompensation" sheetId="4" r:id="rId4"/>
    <sheet name="Opt. Calculations" sheetId="7" r:id="rId5"/>
    <sheet name="Guide" sheetId="5" r:id="rId6"/>
  </sheets>
  <externalReferences>
    <externalReference r:id="rId7"/>
  </externalReferences>
  <definedNames>
    <definedName name="Roe">'Opt. Calculations'!$I$1</definedName>
    <definedName name="_xlnm.Print_Area" localSheetId="1">'1. Budget og budgetnoter'!$A$3:$E$70</definedName>
    <definedName name="_xlnm.Print_Area" localSheetId="2">'2. Dansk timeanvendelse'!$A$3:$H$17</definedName>
    <definedName name="_xlnm.Print_Area" localSheetId="3">'3. Handicapkompensation'!$A$2:$C$5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7" l="1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I34" i="7"/>
  <c r="H34" i="7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H8" i="7"/>
  <c r="I8" i="7" s="1"/>
  <c r="H7" i="7"/>
  <c r="I7" i="7" s="1"/>
  <c r="I6" i="7" s="1"/>
  <c r="H6" i="7"/>
  <c r="I9" i="7" l="1"/>
  <c r="D15" i="6"/>
  <c r="D33" i="6" s="1"/>
  <c r="D12" i="6"/>
  <c r="D27" i="6"/>
  <c r="B3" i="6"/>
  <c r="B18" i="6"/>
  <c r="D28" i="6"/>
  <c r="G7" i="3"/>
  <c r="H7" i="3" s="1"/>
  <c r="G8" i="3"/>
  <c r="H8" i="3" s="1"/>
  <c r="G9" i="3"/>
  <c r="H9" i="3" s="1"/>
  <c r="G10" i="3"/>
  <c r="H10" i="3" s="1"/>
  <c r="G20" i="3"/>
  <c r="H20" i="3" s="1"/>
  <c r="G19" i="3"/>
  <c r="H19" i="3" s="1"/>
  <c r="G18" i="3"/>
  <c r="H18" i="3" s="1"/>
  <c r="G17" i="3"/>
  <c r="H17" i="3" s="1"/>
  <c r="F45" i="1"/>
  <c r="G21" i="3" l="1"/>
  <c r="H21" i="3"/>
  <c r="C46" i="1" s="1"/>
  <c r="E46" i="1" s="1"/>
  <c r="E44" i="1"/>
  <c r="E43" i="1"/>
  <c r="E42" i="1"/>
  <c r="D41" i="1"/>
  <c r="F46" i="1" l="1"/>
  <c r="C41" i="1"/>
  <c r="E9" i="1"/>
  <c r="F9" i="1" s="1"/>
  <c r="F59" i="1"/>
  <c r="F57" i="1"/>
  <c r="F55" i="1"/>
  <c r="F51" i="1"/>
  <c r="F49" i="1"/>
  <c r="F31" i="1"/>
  <c r="D27" i="1"/>
  <c r="C27" i="1"/>
  <c r="F32" i="1"/>
  <c r="E41" i="1" l="1"/>
  <c r="D10" i="6"/>
  <c r="D33" i="1"/>
  <c r="C33" i="1"/>
  <c r="E34" i="1"/>
  <c r="F34" i="1" s="1"/>
  <c r="E35" i="1"/>
  <c r="F35" i="1" s="1"/>
  <c r="E36" i="1"/>
  <c r="F36" i="1" s="1"/>
  <c r="E37" i="1"/>
  <c r="F37" i="1" s="1"/>
  <c r="F38" i="1"/>
  <c r="E24" i="1"/>
  <c r="F24" i="1" s="1"/>
  <c r="E25" i="1"/>
  <c r="F25" i="1" s="1"/>
  <c r="F26" i="1"/>
  <c r="E11" i="1"/>
  <c r="F11" i="1" s="1"/>
  <c r="F12" i="1"/>
  <c r="E16" i="1"/>
  <c r="F16" i="1" s="1"/>
  <c r="E17" i="1"/>
  <c r="F17" i="1" s="1"/>
  <c r="E18" i="1"/>
  <c r="F18" i="1" s="1"/>
  <c r="E19" i="1"/>
  <c r="F19" i="1" s="1"/>
  <c r="F20" i="1"/>
  <c r="D29" i="6" l="1"/>
  <c r="D11" i="6"/>
  <c r="E33" i="1"/>
  <c r="F33" i="1" s="1"/>
  <c r="B1" i="4"/>
  <c r="E13" i="6" l="1"/>
  <c r="E12" i="6"/>
  <c r="C1" i="3"/>
  <c r="E10" i="1" l="1"/>
  <c r="F10" i="1" s="1"/>
  <c r="E30" i="1" l="1"/>
  <c r="F30" i="1" s="1"/>
  <c r="E29" i="1"/>
  <c r="F29" i="1" s="1"/>
  <c r="E28" i="1"/>
  <c r="F28" i="1" s="1"/>
  <c r="E23" i="1" l="1"/>
  <c r="F23" i="1" s="1"/>
  <c r="C21" i="1"/>
  <c r="D21" i="1"/>
  <c r="D13" i="1"/>
  <c r="C13" i="1"/>
  <c r="C6" i="1"/>
  <c r="D6" i="1"/>
  <c r="D5" i="1" s="1"/>
  <c r="D48" i="1" s="1"/>
  <c r="E22" i="1"/>
  <c r="F22" i="1" s="1"/>
  <c r="E8" i="1" l="1"/>
  <c r="F8" i="1" s="1"/>
  <c r="E50" i="1" l="1"/>
  <c r="F50" i="1" s="1"/>
  <c r="E54" i="1"/>
  <c r="F54" i="1" s="1"/>
  <c r="E21" i="1" l="1"/>
  <c r="F21" i="1" s="1"/>
  <c r="E15" i="1"/>
  <c r="F15" i="1" s="1"/>
  <c r="E14" i="1"/>
  <c r="F14" i="1" s="1"/>
  <c r="E13" i="1"/>
  <c r="F13" i="1" s="1"/>
  <c r="E7" i="1"/>
  <c r="F7" i="1" s="1"/>
  <c r="E6" i="1" l="1"/>
  <c r="F6" i="1" s="1"/>
  <c r="C15" i="4" l="1"/>
  <c r="C52" i="1" s="1"/>
  <c r="D14" i="6" s="1"/>
  <c r="D32" i="6" s="1"/>
  <c r="G6" i="3"/>
  <c r="H6" i="3" s="1"/>
  <c r="G12" i="3"/>
  <c r="H12" i="3" s="1"/>
  <c r="G11" i="3"/>
  <c r="H11" i="3" s="1"/>
  <c r="G13" i="3"/>
  <c r="H13" i="3" s="1"/>
  <c r="E52" i="1" l="1"/>
  <c r="F52" i="1" s="1"/>
  <c r="G14" i="3"/>
  <c r="G23" i="3" s="1"/>
  <c r="H14" i="3"/>
  <c r="C39" i="1" l="1"/>
  <c r="H23" i="3"/>
  <c r="D22" i="6" s="1"/>
  <c r="E39" i="1" l="1"/>
  <c r="F39" i="1" s="1"/>
  <c r="C5" i="1"/>
  <c r="C48" i="1" s="1"/>
  <c r="D56" i="1"/>
  <c r="D60" i="1" s="1"/>
  <c r="E27" i="1"/>
  <c r="F27" i="1" s="1"/>
  <c r="A51" i="1" l="1"/>
  <c r="D13" i="6"/>
  <c r="E5" i="1"/>
  <c r="F5" i="1" s="1"/>
  <c r="C56" i="1" l="1"/>
  <c r="E48" i="1"/>
  <c r="F48" i="1" s="1"/>
  <c r="D31" i="6"/>
  <c r="D16" i="6"/>
  <c r="D61" i="1"/>
  <c r="E56" i="1" l="1"/>
  <c r="F56" i="1" s="1"/>
  <c r="A59" i="1"/>
  <c r="C58" i="1"/>
  <c r="E17" i="6"/>
  <c r="C60" i="1" l="1"/>
  <c r="E60" i="1" s="1"/>
  <c r="E61" i="1" s="1"/>
  <c r="D17" i="6"/>
  <c r="E58" i="1"/>
  <c r="F58" i="1" s="1"/>
  <c r="C61" i="1"/>
  <c r="D34" i="6" l="1"/>
  <c r="D35" i="6" s="1"/>
  <c r="D18" i="6"/>
  <c r="F60" i="1"/>
  <c r="B61" i="1"/>
  <c r="E35" i="6" l="1"/>
  <c r="E22" i="6"/>
</calcChain>
</file>

<file path=xl/sharedStrings.xml><?xml version="1.0" encoding="utf-8"?>
<sst xmlns="http://schemas.openxmlformats.org/spreadsheetml/2006/main" count="211" uniqueCount="180">
  <si>
    <t xml:space="preserve"> </t>
  </si>
  <si>
    <t>Sub total</t>
  </si>
  <si>
    <t>Total</t>
  </si>
  <si>
    <t>etc.</t>
  </si>
  <si>
    <t xml:space="preserve">9. </t>
  </si>
  <si>
    <t xml:space="preserve">11. </t>
  </si>
  <si>
    <t xml:space="preserve">12. </t>
  </si>
  <si>
    <t>Finansiering</t>
  </si>
  <si>
    <t>Handicappuljen</t>
  </si>
  <si>
    <t>Andre</t>
  </si>
  <si>
    <t>[Indsæt projektnavn]</t>
  </si>
  <si>
    <t xml:space="preserve"> Aktiviteter i alt</t>
  </si>
  <si>
    <t>Aktivitetsomkostninger</t>
  </si>
  <si>
    <t>Forberedelse/drejebog</t>
  </si>
  <si>
    <t>Produktion</t>
  </si>
  <si>
    <t>Evt. teknisk support</t>
  </si>
  <si>
    <t>Efterbehandling/redigering</t>
  </si>
  <si>
    <t>Rejseudgifter internationalt</t>
  </si>
  <si>
    <t>Fly</t>
  </si>
  <si>
    <t>Transport til/fra lufthavn</t>
  </si>
  <si>
    <t>Forsikring</t>
  </si>
  <si>
    <t>Visumudgifter lokalt</t>
  </si>
  <si>
    <t>Vaccinationer</t>
  </si>
  <si>
    <t>Møde/rejseudgifter i DK</t>
  </si>
  <si>
    <t>Forberedelsesmøder</t>
  </si>
  <si>
    <t>Aktiviteter i Danmark</t>
  </si>
  <si>
    <t>Kørsel til aktiviteter</t>
  </si>
  <si>
    <t>Time-/dagpenge (diæter)</t>
  </si>
  <si>
    <r>
      <t>Danske lønudgifter</t>
    </r>
    <r>
      <rPr>
        <b/>
        <sz val="10"/>
        <color theme="1"/>
        <rFont val="Arial"/>
        <family val="2"/>
      </rPr>
      <t>, (overført fra ark 2</t>
    </r>
    <r>
      <rPr>
        <b/>
        <sz val="10"/>
        <rFont val="Arial"/>
        <family val="2"/>
      </rPr>
      <t>)</t>
    </r>
  </si>
  <si>
    <t>Bidrag til revision i Danmark (max DKK 4000)</t>
  </si>
  <si>
    <t>Totalbeløb</t>
  </si>
  <si>
    <t>BUDGETNOTER:</t>
  </si>
  <si>
    <t>Beskrivelse (nr. henviser til budgetlinje)</t>
  </si>
  <si>
    <t xml:space="preserve">Nr. </t>
  </si>
  <si>
    <t>Aktivitet (noter specifikt budgetlinjenummer)</t>
  </si>
  <si>
    <t>Navn på ansatte</t>
  </si>
  <si>
    <t xml:space="preserve">Titel </t>
  </si>
  <si>
    <t>Timesats (DKK)</t>
  </si>
  <si>
    <r>
      <t xml:space="preserve">Timer i Danmark </t>
    </r>
    <r>
      <rPr>
        <sz val="10"/>
        <rFont val="Arial"/>
        <family val="2"/>
      </rPr>
      <t xml:space="preserve">(max 7,5 timer om dagen) </t>
    </r>
  </si>
  <si>
    <t>Timer total</t>
  </si>
  <si>
    <t>Total denne budgetlinje</t>
  </si>
  <si>
    <t>Total - dansk timeanvendelse</t>
  </si>
  <si>
    <t>Beskrivelse af udgiften</t>
  </si>
  <si>
    <t xml:space="preserve">11.1 </t>
  </si>
  <si>
    <t>11.2</t>
  </si>
  <si>
    <t>11.3</t>
  </si>
  <si>
    <r>
      <rPr>
        <u/>
        <sz val="24"/>
        <rFont val="Arial"/>
        <family val="2"/>
      </rPr>
      <t>Dette er budgetformat PRO</t>
    </r>
    <r>
      <rPr>
        <sz val="24"/>
        <rFont val="Arial"/>
        <family val="2"/>
      </rPr>
      <t xml:space="preserve"> som bruges til:
</t>
    </r>
    <r>
      <rPr>
        <b/>
        <sz val="24"/>
        <rFont val="Arial"/>
        <family val="2"/>
      </rPr>
      <t>Oplysningsmidler</t>
    </r>
  </si>
  <si>
    <t>Vær opmærksom på at der er tre forskellige ark i budgetformatet, som skal tages til overvejelse.
Alle budgetlinjer skal være nummereret. Tilføj gerne flere underbudgetlinjer hvis nødvendigt.</t>
  </si>
  <si>
    <r>
      <t xml:space="preserve">OBS! Det er vigtigt, at I </t>
    </r>
    <r>
      <rPr>
        <b/>
        <sz val="13"/>
        <rFont val="Arial"/>
        <family val="2"/>
      </rPr>
      <t>kun skriver i de hvide celler</t>
    </r>
    <r>
      <rPr>
        <sz val="13"/>
        <rFont val="Arial"/>
        <family val="2"/>
      </rPr>
      <t xml:space="preserve"> - ikke i de farvede, da de indeholder formler! Hvis I tilføjer flere rækker i budgettet, så skal i huske at få formateringen med. (TIP: I kan trække formateringen fra en celle til en anden ved at benytte det lille plus i hjørnet af den celle, I vil formatere fra og trække denne over cellen, I ønsker at formatere.)</t>
    </r>
  </si>
  <si>
    <t>Total - udgifter til handicapkompensation</t>
  </si>
  <si>
    <t>Udbredelse, distribution etc.</t>
  </si>
  <si>
    <t xml:space="preserve">10. </t>
  </si>
  <si>
    <t>14.</t>
  </si>
  <si>
    <t>Handicapkompensation (overført fra ark 3)</t>
  </si>
  <si>
    <t>Administration i Denmark (max 7 % of 11)</t>
  </si>
  <si>
    <t>Forklarvenligst behovet for handicapkompensation:</t>
  </si>
  <si>
    <r>
      <t xml:space="preserve">Budgetformat PRO - </t>
    </r>
    <r>
      <rPr>
        <b/>
        <i/>
        <sz val="17"/>
        <color theme="0"/>
        <rFont val="Arial"/>
        <family val="2"/>
      </rPr>
      <t>3. Handicapkompensation til dansk ansatte/frivillige</t>
    </r>
  </si>
  <si>
    <t>Timeantal - ude</t>
  </si>
  <si>
    <r>
      <t xml:space="preserve">Budgetformat PRO - </t>
    </r>
    <r>
      <rPr>
        <b/>
        <i/>
        <sz val="18"/>
        <color theme="0"/>
        <rFont val="Arial"/>
        <family val="2"/>
      </rPr>
      <t>2. Dansk timeanvendelse</t>
    </r>
  </si>
  <si>
    <r>
      <t xml:space="preserve">Budgetformat PRO - </t>
    </r>
    <r>
      <rPr>
        <b/>
        <i/>
        <sz val="18"/>
        <color theme="0"/>
        <rFont val="Arial"/>
        <family val="2"/>
      </rPr>
      <t>1. Budget og budgetnoter</t>
    </r>
  </si>
  <si>
    <t>Projektudgifter - total, omkostningskategori A5</t>
  </si>
  <si>
    <t>Budgetmargin (min 6 %, max 10 % af Projektudgifter)</t>
  </si>
  <si>
    <t>8.</t>
  </si>
  <si>
    <t>Project support (Danish staff)</t>
  </si>
  <si>
    <t>8.1</t>
  </si>
  <si>
    <t>8.2</t>
  </si>
  <si>
    <t>7.</t>
  </si>
  <si>
    <t>7.1</t>
  </si>
  <si>
    <t>7.2</t>
  </si>
  <si>
    <t>7.2.1</t>
  </si>
  <si>
    <t>7.2.2</t>
  </si>
  <si>
    <t>7.2.3</t>
  </si>
  <si>
    <t>7.2.4</t>
  </si>
  <si>
    <t>7.2.5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</si>
  <si>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</si>
  <si>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</si>
  <si>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</si>
  <si>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</si>
  <si>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</si>
  <si>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</si>
  <si>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</si>
  <si>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</si>
  <si>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7.5</t>
  </si>
  <si>
    <t>7.5.1</t>
  </si>
  <si>
    <t>7.5.2</t>
  </si>
  <si>
    <t>7.5.3</t>
  </si>
  <si>
    <t>7.1.1</t>
  </si>
  <si>
    <t>7.1.2</t>
  </si>
  <si>
    <t>7.1.3</t>
  </si>
  <si>
    <t>7.1.4</t>
  </si>
  <si>
    <t>7.6</t>
  </si>
  <si>
    <t>Direkte projektunderstøttende omkostninger</t>
  </si>
  <si>
    <t>Fair andel af organisationens omkostninger</t>
  </si>
  <si>
    <t>Planlægges det at ansøge om handicapkompensation fx hos kommunen, anden myndighed eller anden pulje? 
Hvis ja hvad skal denne dække.</t>
  </si>
  <si>
    <t xml:space="preserve">Er der søgt/bevilliget handicapkompensation andre steder, fx hos kommunen, anden myndighed eller anden pulje? 
Hvis ja hvad dækker denne. </t>
  </si>
  <si>
    <t>Er der blevet ansøgt om handicapkompensation fx hos kommunen, anden myndighed eller anden pulje, men I har modtaget et afslag? 
Hvis ja uddyb dette.</t>
  </si>
  <si>
    <t>8.5</t>
  </si>
  <si>
    <t xml:space="preserve">7.x </t>
  </si>
  <si>
    <t>Aktiviteter (budget line 7)</t>
  </si>
  <si>
    <t>Total amount for Danish man-hours</t>
  </si>
  <si>
    <t>Cross cutting Project support (Danish organisation) (budget line 8)</t>
  </si>
  <si>
    <t>Aktivitet (specificeres)</t>
  </si>
  <si>
    <t>Titel / funktion</t>
  </si>
  <si>
    <r>
      <rPr>
        <b/>
        <sz val="18"/>
        <color theme="0"/>
        <rFont val="Arial"/>
        <family val="2"/>
      </rPr>
      <t>Budget Summary</t>
    </r>
    <r>
      <rPr>
        <sz val="18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automatically updated</t>
    </r>
  </si>
  <si>
    <t>Main budget items</t>
  </si>
  <si>
    <t>Cost Category</t>
  </si>
  <si>
    <t>Budget Disability Funds</t>
  </si>
  <si>
    <t>A2</t>
  </si>
  <si>
    <t>A1</t>
  </si>
  <si>
    <t>Project support (Danish organisation)</t>
  </si>
  <si>
    <t>A3</t>
  </si>
  <si>
    <t xml:space="preserve">Total project expenses </t>
  </si>
  <si>
    <t>A1-2-3</t>
  </si>
  <si>
    <t>Budget margin (min 6 %, max 10 % of Total project expenses)</t>
  </si>
  <si>
    <t>A6</t>
  </si>
  <si>
    <t>Information work in Denmark (max 2% of Total project expenses)</t>
  </si>
  <si>
    <t>A5</t>
  </si>
  <si>
    <t>Disability compensation</t>
  </si>
  <si>
    <t>Contribution to auditing in Denmark</t>
  </si>
  <si>
    <t>A7</t>
  </si>
  <si>
    <t xml:space="preserve">13. </t>
  </si>
  <si>
    <t xml:space="preserve"> = sum</t>
  </si>
  <si>
    <t xml:space="preserve">14. </t>
  </si>
  <si>
    <t>Administration in Denmark (max 7 % of 13)</t>
  </si>
  <si>
    <t>B1</t>
  </si>
  <si>
    <t xml:space="preserve">15. </t>
  </si>
  <si>
    <t>Cost Category Summary</t>
  </si>
  <si>
    <t>Direct cost activities</t>
  </si>
  <si>
    <t>Implementation through local partners</t>
  </si>
  <si>
    <t>Allocated programme support costs</t>
  </si>
  <si>
    <t>A4</t>
  </si>
  <si>
    <t>N/A</t>
  </si>
  <si>
    <t>Information, PRI</t>
  </si>
  <si>
    <t>Unallocated, Disability compensation costs</t>
  </si>
  <si>
    <t>Audit</t>
  </si>
  <si>
    <t>Administration fee</t>
  </si>
  <si>
    <t>Total Man-hours, Denmark</t>
  </si>
  <si>
    <t>15.</t>
  </si>
  <si>
    <t>P</t>
  </si>
  <si>
    <r>
      <t xml:space="preserve">Budgetformat PRO - </t>
    </r>
    <r>
      <rPr>
        <b/>
        <i/>
        <sz val="18"/>
        <color theme="0"/>
        <rFont val="Arial"/>
        <family val="2"/>
      </rPr>
      <t>vejledning</t>
    </r>
  </si>
  <si>
    <t>Optional Budget notes og calculations</t>
  </si>
  <si>
    <t>Local currency / DKK =</t>
  </si>
  <si>
    <t>Optional format, to be removed if not in use</t>
  </si>
  <si>
    <t>Rate of Exchange =</t>
  </si>
  <si>
    <t>RoE</t>
  </si>
  <si>
    <t>All budget items must be numbered. Insert more rows if necessary.</t>
  </si>
  <si>
    <t>Budgeted expenses may be calculated below. It is recommended to fill in the form, where relevant, and enter the total on tab 1. Budget.</t>
  </si>
  <si>
    <t>Line No.</t>
  </si>
  <si>
    <t>Descriptions / Notes / Assumptions</t>
  </si>
  <si>
    <t>Unit</t>
  </si>
  <si>
    <t># of units</t>
  </si>
  <si>
    <t>Frequency</t>
  </si>
  <si>
    <t>Price per unit, Local currency *</t>
  </si>
  <si>
    <t>Price per unit, DKK*</t>
  </si>
  <si>
    <t>Total, DKK</t>
  </si>
  <si>
    <t>1.1.</t>
  </si>
  <si>
    <t>Activity 1.1., specification</t>
  </si>
  <si>
    <t>1.1.1.</t>
  </si>
  <si>
    <t>Fees to 2 consultants for 1 day</t>
  </si>
  <si>
    <t>Fee</t>
  </si>
  <si>
    <t>1.3.</t>
  </si>
  <si>
    <t>Activity 1.3., specification</t>
  </si>
  <si>
    <t>1.3.1</t>
  </si>
  <si>
    <t>Office supply for 48 persons</t>
  </si>
  <si>
    <t>Office Supply</t>
  </si>
  <si>
    <t>1.3.2</t>
  </si>
  <si>
    <t>Accommodation for 48 CSO rep. for 21 days</t>
  </si>
  <si>
    <t>Nights</t>
  </si>
  <si>
    <t>1.3.3</t>
  </si>
  <si>
    <t>Catering for 48 people for 21 days</t>
  </si>
  <si>
    <t>Catering</t>
  </si>
  <si>
    <t>1.3.4</t>
  </si>
  <si>
    <t>Travel expenses to XXX (24 people x 3 trips)</t>
  </si>
  <si>
    <t>Travel exp</t>
  </si>
  <si>
    <t>1.3.5</t>
  </si>
  <si>
    <t>Travel expenses to YYY (24 people x 3 trips)</t>
  </si>
  <si>
    <t>1.3.6</t>
  </si>
  <si>
    <t>Technical fee for 1 consultant for 21 days</t>
  </si>
  <si>
    <t>*</t>
  </si>
  <si>
    <t>If the amount is budgeted in DKK, the DKK amount is overwritten and the amount in local currency is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</si>
</sst>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color theme="0" tint="-4.9989318521683403E-2"/>
      <name val="Arial"/>
      <family val="2"/>
    </font>
    <font>
      <u/>
      <sz val="24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0"/>
      <color rgb="FF000000"/>
      <name val="Arial"/>
      <family val="2"/>
    </font>
    <font>
      <b/>
      <sz val="18"/>
      <color theme="0"/>
      <name val="Arial"/>
      <family val="2"/>
    </font>
    <font>
      <b/>
      <i/>
      <sz val="18"/>
      <color theme="0"/>
      <name val="Arial"/>
      <family val="2"/>
    </font>
    <font>
      <b/>
      <sz val="17"/>
      <color theme="0"/>
      <name val="Arial"/>
      <family val="2"/>
    </font>
    <font>
      <b/>
      <i/>
      <sz val="17"/>
      <color theme="0"/>
      <name val="Arial"/>
      <family val="2"/>
    </font>
    <font>
      <b/>
      <sz val="17.5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sz val="18"/>
      <color theme="0"/>
      <name val="Arial"/>
      <family val="2"/>
    </font>
    <font>
      <sz val="11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376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550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1" fillId="0" borderId="6" xfId="0" applyFont="1" applyFill="1" applyBorder="1" applyAlignment="1" applyProtection="1">
      <alignment horizontal="left" indent="1"/>
      <protection locked="0"/>
    </xf>
    <xf numFmtId="0" fontId="1" fillId="0" borderId="6" xfId="0" applyFont="1" applyBorder="1" applyAlignment="1">
      <alignment wrapText="1"/>
    </xf>
    <xf numFmtId="0" fontId="1" fillId="0" borderId="13" xfId="0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/>
    <xf numFmtId="0" fontId="14" fillId="0" borderId="0" xfId="0" applyFont="1" applyFill="1" applyProtection="1"/>
    <xf numFmtId="0" fontId="15" fillId="0" borderId="0" xfId="0" applyFont="1" applyBorder="1" applyAlignment="1" applyProtection="1">
      <alignment horizontal="right" vertical="top" wrapText="1"/>
    </xf>
    <xf numFmtId="165" fontId="11" fillId="0" borderId="0" xfId="0" applyNumberFormat="1" applyFont="1" applyFill="1" applyProtection="1"/>
    <xf numFmtId="0" fontId="5" fillId="0" borderId="0" xfId="0" applyFont="1" applyFill="1" applyProtection="1"/>
    <xf numFmtId="0" fontId="13" fillId="0" borderId="0" xfId="0" applyFont="1" applyFill="1" applyProtection="1"/>
    <xf numFmtId="0" fontId="0" fillId="0" borderId="0" xfId="0" applyAlignment="1">
      <alignment wrapText="1"/>
    </xf>
    <xf numFmtId="0" fontId="6" fillId="0" borderId="0" xfId="0" applyFont="1" applyAlignment="1" applyProtection="1">
      <alignment vertical="center"/>
      <protection locked="0"/>
    </xf>
    <xf numFmtId="165" fontId="2" fillId="2" borderId="15" xfId="1" applyNumberFormat="1" applyFont="1" applyFill="1" applyBorder="1" applyProtection="1"/>
    <xf numFmtId="1" fontId="1" fillId="0" borderId="9" xfId="0" applyNumberFormat="1" applyFont="1" applyBorder="1"/>
    <xf numFmtId="1" fontId="1" fillId="0" borderId="11" xfId="0" applyNumberFormat="1" applyFont="1" applyBorder="1"/>
    <xf numFmtId="0" fontId="2" fillId="0" borderId="0" xfId="0" applyFont="1" applyAlignment="1">
      <alignment vertical="center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8" xfId="0" applyFont="1" applyBorder="1"/>
    <xf numFmtId="0" fontId="1" fillId="0" borderId="37" xfId="0" applyFont="1" applyBorder="1"/>
    <xf numFmtId="4" fontId="1" fillId="0" borderId="8" xfId="0" applyNumberFormat="1" applyFont="1" applyBorder="1"/>
    <xf numFmtId="4" fontId="1" fillId="0" borderId="37" xfId="0" applyNumberFormat="1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 indent="1"/>
      <protection locked="0"/>
    </xf>
    <xf numFmtId="165" fontId="1" fillId="2" borderId="15" xfId="1" applyNumberFormat="1" applyFont="1" applyFill="1" applyBorder="1" applyProtection="1"/>
    <xf numFmtId="165" fontId="1" fillId="0" borderId="15" xfId="1" applyNumberFormat="1" applyFont="1" applyFill="1" applyBorder="1" applyProtection="1"/>
    <xf numFmtId="0" fontId="6" fillId="4" borderId="43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vertical="center" wrapText="1"/>
    </xf>
    <xf numFmtId="0" fontId="16" fillId="4" borderId="55" xfId="0" applyFont="1" applyFill="1" applyBorder="1" applyAlignment="1">
      <alignment vertical="center" wrapText="1"/>
    </xf>
    <xf numFmtId="0" fontId="22" fillId="3" borderId="17" xfId="0" applyFont="1" applyFill="1" applyBorder="1"/>
    <xf numFmtId="0" fontId="22" fillId="3" borderId="18" xfId="0" applyFont="1" applyFill="1" applyBorder="1"/>
    <xf numFmtId="0" fontId="23" fillId="3" borderId="18" xfId="0" applyFont="1" applyFill="1" applyBorder="1"/>
    <xf numFmtId="0" fontId="23" fillId="3" borderId="19" xfId="0" applyFont="1" applyFill="1" applyBorder="1"/>
    <xf numFmtId="0" fontId="2" fillId="4" borderId="13" xfId="0" applyFont="1" applyFill="1" applyBorder="1" applyAlignment="1">
      <alignment wrapText="1"/>
    </xf>
    <xf numFmtId="0" fontId="2" fillId="4" borderId="13" xfId="0" applyFont="1" applyFill="1" applyBorder="1" applyAlignment="1">
      <alignment vertical="top" wrapText="1"/>
    </xf>
    <xf numFmtId="0" fontId="22" fillId="3" borderId="34" xfId="0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165" fontId="22" fillId="3" borderId="3" xfId="1" applyNumberFormat="1" applyFont="1" applyFill="1" applyBorder="1" applyProtection="1"/>
    <xf numFmtId="165" fontId="22" fillId="3" borderId="33" xfId="1" applyNumberFormat="1" applyFont="1" applyFill="1" applyBorder="1" applyProtection="1"/>
    <xf numFmtId="165" fontId="23" fillId="3" borderId="19" xfId="1" applyNumberFormat="1" applyFont="1" applyFill="1" applyBorder="1" applyProtection="1"/>
    <xf numFmtId="165" fontId="22" fillId="3" borderId="19" xfId="1" applyNumberFormat="1" applyFont="1" applyFill="1" applyBorder="1" applyProtection="1"/>
    <xf numFmtId="0" fontId="24" fillId="3" borderId="20" xfId="0" applyFont="1" applyFill="1" applyBorder="1" applyAlignment="1" applyProtection="1">
      <alignment vertical="top" wrapText="1"/>
      <protection locked="0"/>
    </xf>
    <xf numFmtId="0" fontId="23" fillId="3" borderId="11" xfId="0" applyFont="1" applyFill="1" applyBorder="1" applyProtection="1">
      <protection locked="0"/>
    </xf>
    <xf numFmtId="0" fontId="22" fillId="3" borderId="14" xfId="0" applyFont="1" applyFill="1" applyBorder="1" applyProtection="1">
      <protection locked="0"/>
    </xf>
    <xf numFmtId="0" fontId="22" fillId="3" borderId="15" xfId="0" applyFont="1" applyFill="1" applyBorder="1" applyProtection="1">
      <protection locked="0"/>
    </xf>
    <xf numFmtId="165" fontId="22" fillId="3" borderId="15" xfId="1" applyNumberFormat="1" applyFont="1" applyFill="1" applyBorder="1" applyProtection="1"/>
    <xf numFmtId="165" fontId="22" fillId="3" borderId="16" xfId="1" applyNumberFormat="1" applyFont="1" applyFill="1" applyBorder="1" applyProtection="1"/>
    <xf numFmtId="0" fontId="22" fillId="3" borderId="31" xfId="0" applyFont="1" applyFill="1" applyBorder="1" applyProtection="1">
      <protection locked="0"/>
    </xf>
    <xf numFmtId="165" fontId="23" fillId="3" borderId="15" xfId="1" applyNumberFormat="1" applyFont="1" applyFill="1" applyBorder="1" applyProtection="1"/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Protection="1">
      <protection locked="0"/>
    </xf>
    <xf numFmtId="165" fontId="1" fillId="4" borderId="13" xfId="1" applyNumberFormat="1" applyFont="1" applyFill="1" applyBorder="1" applyProtection="1"/>
    <xf numFmtId="165" fontId="1" fillId="4" borderId="39" xfId="1" applyNumberFormat="1" applyFont="1" applyFill="1" applyBorder="1" applyProtection="1"/>
    <xf numFmtId="165" fontId="1" fillId="4" borderId="3" xfId="1" applyNumberFormat="1" applyFont="1" applyFill="1" applyBorder="1" applyProtection="1"/>
    <xf numFmtId="165" fontId="1" fillId="4" borderId="33" xfId="1" applyNumberFormat="1" applyFont="1" applyFill="1" applyBorder="1" applyProtection="1"/>
    <xf numFmtId="165" fontId="1" fillId="4" borderId="30" xfId="1" applyNumberFormat="1" applyFont="1" applyFill="1" applyBorder="1" applyProtection="1"/>
    <xf numFmtId="165" fontId="1" fillId="4" borderId="42" xfId="1" applyNumberFormat="1" applyFont="1" applyFill="1" applyBorder="1" applyProtection="1"/>
    <xf numFmtId="0" fontId="7" fillId="6" borderId="47" xfId="0" applyFont="1" applyFill="1" applyBorder="1"/>
    <xf numFmtId="0" fontId="7" fillId="6" borderId="48" xfId="0" applyFont="1" applyFill="1" applyBorder="1"/>
    <xf numFmtId="1" fontId="7" fillId="6" borderId="12" xfId="0" applyNumberFormat="1" applyFont="1" applyFill="1" applyBorder="1"/>
    <xf numFmtId="0" fontId="2" fillId="6" borderId="15" xfId="0" applyFont="1" applyFill="1" applyBorder="1" applyAlignment="1">
      <alignment horizontal="left" wrapText="1"/>
    </xf>
    <xf numFmtId="165" fontId="2" fillId="6" borderId="16" xfId="1" applyNumberFormat="1" applyFont="1" applyFill="1" applyBorder="1" applyAlignment="1">
      <alignment wrapText="1"/>
    </xf>
    <xf numFmtId="0" fontId="2" fillId="6" borderId="14" xfId="0" applyFont="1" applyFill="1" applyBorder="1" applyProtection="1"/>
    <xf numFmtId="0" fontId="2" fillId="6" borderId="15" xfId="0" applyFont="1" applyFill="1" applyBorder="1" applyProtection="1"/>
    <xf numFmtId="165" fontId="2" fillId="6" borderId="15" xfId="1" applyNumberFormat="1" applyFont="1" applyFill="1" applyBorder="1" applyProtection="1"/>
    <xf numFmtId="165" fontId="2" fillId="6" borderId="16" xfId="1" applyNumberFormat="1" applyFont="1" applyFill="1" applyBorder="1" applyProtection="1"/>
    <xf numFmtId="0" fontId="2" fillId="6" borderId="9" xfId="0" applyFont="1" applyFill="1" applyBorder="1" applyProtection="1">
      <protection locked="0"/>
    </xf>
    <xf numFmtId="0" fontId="2" fillId="6" borderId="6" xfId="0" applyFont="1" applyFill="1" applyBorder="1" applyProtection="1">
      <protection locked="0"/>
    </xf>
    <xf numFmtId="165" fontId="2" fillId="6" borderId="6" xfId="1" applyNumberFormat="1" applyFont="1" applyFill="1" applyBorder="1" applyProtection="1"/>
    <xf numFmtId="0" fontId="2" fillId="6" borderId="35" xfId="0" applyFont="1" applyFill="1" applyBorder="1" applyProtection="1">
      <protection locked="0"/>
    </xf>
    <xf numFmtId="0" fontId="2" fillId="6" borderId="13" xfId="0" applyFont="1" applyFill="1" applyBorder="1" applyProtection="1">
      <protection locked="0"/>
    </xf>
    <xf numFmtId="165" fontId="2" fillId="6" borderId="13" xfId="1" applyNumberFormat="1" applyFont="1" applyFill="1" applyBorder="1" applyProtection="1"/>
    <xf numFmtId="165" fontId="2" fillId="6" borderId="32" xfId="1" applyNumberFormat="1" applyFont="1" applyFill="1" applyBorder="1" applyProtection="1"/>
    <xf numFmtId="0" fontId="2" fillId="6" borderId="14" xfId="0" applyFont="1" applyFill="1" applyBorder="1" applyAlignment="1">
      <alignment horizontal="left"/>
    </xf>
    <xf numFmtId="0" fontId="2" fillId="0" borderId="57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Protection="1">
      <protection locked="0"/>
    </xf>
    <xf numFmtId="165" fontId="1" fillId="0" borderId="30" xfId="1" applyNumberFormat="1" applyFont="1" applyFill="1" applyBorder="1" applyProtection="1"/>
    <xf numFmtId="0" fontId="1" fillId="0" borderId="35" xfId="0" applyFont="1" applyBorder="1" applyProtection="1">
      <protection locked="0"/>
    </xf>
    <xf numFmtId="0" fontId="1" fillId="0" borderId="13" xfId="0" applyFont="1" applyFill="1" applyBorder="1" applyProtection="1">
      <protection locked="0"/>
    </xf>
    <xf numFmtId="165" fontId="1" fillId="0" borderId="13" xfId="1" applyNumberFormat="1" applyFont="1" applyFill="1" applyBorder="1" applyProtection="1"/>
    <xf numFmtId="0" fontId="1" fillId="0" borderId="9" xfId="0" applyFont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165" fontId="1" fillId="6" borderId="15" xfId="1" applyNumberFormat="1" applyFont="1" applyFill="1" applyBorder="1" applyProtection="1"/>
    <xf numFmtId="0" fontId="2" fillId="6" borderId="8" xfId="0" applyFont="1" applyFill="1" applyBorder="1" applyAlignment="1"/>
    <xf numFmtId="0" fontId="2" fillId="6" borderId="49" xfId="0" applyFont="1" applyFill="1" applyBorder="1" applyAlignment="1">
      <alignment horizontal="left" wrapText="1"/>
    </xf>
    <xf numFmtId="0" fontId="2" fillId="6" borderId="50" xfId="0" applyFont="1" applyFill="1" applyBorder="1" applyAlignment="1">
      <alignment horizontal="left" wrapText="1"/>
    </xf>
    <xf numFmtId="3" fontId="2" fillId="6" borderId="6" xfId="0" applyNumberFormat="1" applyFont="1" applyFill="1" applyBorder="1" applyAlignment="1">
      <alignment horizontal="left" wrapText="1"/>
    </xf>
    <xf numFmtId="3" fontId="2" fillId="6" borderId="13" xfId="1" applyNumberFormat="1" applyFont="1" applyFill="1" applyBorder="1" applyAlignment="1">
      <alignment wrapText="1"/>
    </xf>
    <xf numFmtId="0" fontId="25" fillId="3" borderId="0" xfId="0" applyFont="1" applyFill="1" applyAlignment="1">
      <alignment wrapText="1"/>
    </xf>
    <xf numFmtId="0" fontId="23" fillId="3" borderId="0" xfId="0" applyFont="1" applyFill="1"/>
    <xf numFmtId="0" fontId="23" fillId="3" borderId="0" xfId="0" applyFont="1" applyFill="1" applyAlignment="1">
      <alignment horizontal="center" wrapText="1"/>
    </xf>
    <xf numFmtId="0" fontId="23" fillId="3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49" xfId="0" applyFont="1" applyFill="1" applyBorder="1" applyAlignment="1">
      <alignment horizontal="center"/>
    </xf>
    <xf numFmtId="0" fontId="5" fillId="0" borderId="0" xfId="0" applyFont="1"/>
    <xf numFmtId="0" fontId="1" fillId="7" borderId="58" xfId="0" applyFont="1" applyFill="1" applyBorder="1" applyAlignment="1">
      <alignment horizontal="center"/>
    </xf>
    <xf numFmtId="0" fontId="1" fillId="7" borderId="58" xfId="0" applyFont="1" applyFill="1" applyBorder="1"/>
    <xf numFmtId="9" fontId="5" fillId="0" borderId="0" xfId="2" applyFont="1" applyAlignment="1">
      <alignment horizontal="left"/>
    </xf>
    <xf numFmtId="0" fontId="17" fillId="3" borderId="17" xfId="0" applyFont="1" applyFill="1" applyBorder="1" applyAlignment="1" applyProtection="1">
      <alignment horizontal="left"/>
      <protection locked="0"/>
    </xf>
    <xf numFmtId="0" fontId="17" fillId="3" borderId="18" xfId="0" applyFont="1" applyFill="1" applyBorder="1" applyAlignment="1" applyProtection="1">
      <alignment horizontal="left"/>
      <protection locked="0"/>
    </xf>
    <xf numFmtId="0" fontId="17" fillId="3" borderId="19" xfId="0" applyFont="1" applyFill="1" applyBorder="1" applyAlignment="1" applyProtection="1">
      <alignment horizontal="left"/>
      <protection locked="0"/>
    </xf>
    <xf numFmtId="0" fontId="5" fillId="4" borderId="27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5" fillId="4" borderId="41" xfId="0" applyFont="1" applyFill="1" applyBorder="1" applyAlignment="1" applyProtection="1">
      <alignment horizontal="right"/>
    </xf>
    <xf numFmtId="0" fontId="5" fillId="4" borderId="29" xfId="0" applyFont="1" applyFill="1" applyBorder="1" applyAlignment="1" applyProtection="1">
      <alignment horizontal="right"/>
    </xf>
    <xf numFmtId="0" fontId="24" fillId="3" borderId="21" xfId="0" applyFont="1" applyFill="1" applyBorder="1" applyAlignment="1" applyProtection="1">
      <alignment horizontal="left" vertical="top" wrapText="1"/>
      <protection locked="0"/>
    </xf>
    <xf numFmtId="0" fontId="24" fillId="3" borderId="22" xfId="0" applyFont="1" applyFill="1" applyBorder="1" applyAlignment="1" applyProtection="1">
      <alignment horizontal="left" vertical="top" wrapText="1"/>
      <protection locked="0"/>
    </xf>
    <xf numFmtId="0" fontId="23" fillId="3" borderId="10" xfId="0" applyFont="1" applyFill="1" applyBorder="1" applyAlignment="1" applyProtection="1">
      <alignment horizontal="left"/>
      <protection locked="0"/>
    </xf>
    <xf numFmtId="0" fontId="23" fillId="3" borderId="23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</xf>
    <xf numFmtId="0" fontId="17" fillId="3" borderId="21" xfId="0" applyFont="1" applyFill="1" applyBorder="1" applyAlignment="1" applyProtection="1">
      <alignment horizontal="left"/>
    </xf>
    <xf numFmtId="0" fontId="17" fillId="3" borderId="22" xfId="0" applyFont="1" applyFill="1" applyBorder="1" applyAlignment="1" applyProtection="1">
      <alignment horizontal="left"/>
    </xf>
    <xf numFmtId="0" fontId="19" fillId="3" borderId="17" xfId="0" applyFont="1" applyFill="1" applyBorder="1" applyAlignment="1" applyProtection="1">
      <alignment horizontal="left"/>
    </xf>
    <xf numFmtId="0" fontId="21" fillId="3" borderId="18" xfId="0" applyFont="1" applyFill="1" applyBorder="1" applyAlignment="1" applyProtection="1">
      <alignment horizontal="left"/>
    </xf>
    <xf numFmtId="0" fontId="21" fillId="3" borderId="19" xfId="0" applyFont="1" applyFill="1" applyBorder="1" applyAlignment="1" applyProtection="1">
      <alignment horizontal="left"/>
    </xf>
    <xf numFmtId="0" fontId="2" fillId="4" borderId="8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left" wrapText="1"/>
    </xf>
    <xf numFmtId="0" fontId="1" fillId="4" borderId="25" xfId="0" applyFont="1" applyFill="1" applyBorder="1" applyAlignment="1">
      <alignment horizontal="left" wrapText="1"/>
    </xf>
    <xf numFmtId="0" fontId="1" fillId="4" borderId="26" xfId="0" applyFont="1" applyFill="1" applyBorder="1" applyAlignment="1">
      <alignment horizontal="left" wrapText="1"/>
    </xf>
    <xf numFmtId="0" fontId="17" fillId="3" borderId="24" xfId="0" applyFont="1" applyFill="1" applyBorder="1" applyAlignment="1" applyProtection="1">
      <alignment horizontal="left"/>
    </xf>
    <xf numFmtId="0" fontId="17" fillId="3" borderId="25" xfId="0" applyFont="1" applyFill="1" applyBorder="1" applyAlignment="1" applyProtection="1">
      <alignment horizontal="left"/>
    </xf>
    <xf numFmtId="0" fontId="17" fillId="3" borderId="26" xfId="0" applyFont="1" applyFill="1" applyBorder="1" applyAlignment="1" applyProtection="1">
      <alignment horizontal="left"/>
    </xf>
    <xf numFmtId="0" fontId="4" fillId="4" borderId="27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 wrapText="1"/>
    </xf>
    <xf numFmtId="0" fontId="4" fillId="5" borderId="18" xfId="0" applyFont="1" applyFill="1" applyBorder="1" applyAlignment="1">
      <alignment horizontal="left" wrapText="1"/>
    </xf>
    <xf numFmtId="0" fontId="4" fillId="5" borderId="19" xfId="0" applyFont="1" applyFill="1" applyBorder="1" applyAlignment="1">
      <alignment horizontal="left" wrapText="1"/>
    </xf>
    <xf numFmtId="0" fontId="1" fillId="0" borderId="0" xfId="0" applyFont="1" applyProtection="1">
      <protection locked="0"/>
    </xf>
    <xf numFmtId="0" fontId="1" fillId="0" borderId="27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5" fontId="1" fillId="4" borderId="15" xfId="1" applyNumberFormat="1" applyFont="1" applyFill="1" applyBorder="1" applyProtection="1"/>
    <xf numFmtId="165" fontId="1" fillId="4" borderId="16" xfId="1" applyNumberFormat="1" applyFont="1" applyFill="1" applyBorder="1" applyProtection="1"/>
    <xf numFmtId="165" fontId="1" fillId="4" borderId="32" xfId="1" applyNumberFormat="1" applyFont="1" applyFill="1" applyBorder="1" applyProtection="1"/>
    <xf numFmtId="165" fontId="1" fillId="0" borderId="6" xfId="1" applyNumberFormat="1" applyFont="1" applyFill="1" applyBorder="1" applyProtection="1"/>
    <xf numFmtId="165" fontId="1" fillId="4" borderId="36" xfId="1" applyNumberFormat="1" applyFont="1" applyFill="1" applyBorder="1" applyProtection="1"/>
    <xf numFmtId="0" fontId="1" fillId="0" borderId="0" xfId="0" applyFont="1" applyBorder="1" applyProtection="1">
      <protection locked="0"/>
    </xf>
    <xf numFmtId="165" fontId="1" fillId="0" borderId="3" xfId="1" applyNumberFormat="1" applyFont="1" applyFill="1" applyBorder="1" applyProtection="1"/>
    <xf numFmtId="0" fontId="1" fillId="0" borderId="0" xfId="0" applyFont="1" applyFill="1" applyProtection="1">
      <protection locked="0"/>
    </xf>
    <xf numFmtId="0" fontId="1" fillId="4" borderId="38" xfId="0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165" fontId="1" fillId="4" borderId="28" xfId="1" applyNumberFormat="1" applyFont="1" applyFill="1" applyBorder="1" applyProtection="1"/>
    <xf numFmtId="0" fontId="1" fillId="4" borderId="27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49" fontId="1" fillId="0" borderId="13" xfId="0" applyNumberFormat="1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Protection="1">
      <protection locked="0"/>
    </xf>
    <xf numFmtId="49" fontId="1" fillId="0" borderId="6" xfId="0" applyNumberFormat="1" applyFont="1" applyBorder="1" applyAlignment="1" applyProtection="1">
      <alignment horizontal="justify" vertical="top" wrapText="1"/>
      <protection locked="0"/>
    </xf>
    <xf numFmtId="49" fontId="1" fillId="0" borderId="6" xfId="0" applyNumberFormat="1" applyFont="1" applyBorder="1" applyAlignment="1" applyProtection="1">
      <alignment horizontal="justify" vertical="justify" wrapText="1"/>
      <protection locked="0"/>
    </xf>
    <xf numFmtId="0" fontId="1" fillId="0" borderId="0" xfId="0" applyFont="1"/>
    <xf numFmtId="0" fontId="1" fillId="3" borderId="0" xfId="0" applyFont="1" applyFill="1"/>
    <xf numFmtId="3" fontId="1" fillId="7" borderId="0" xfId="0" applyNumberFormat="1" applyFont="1" applyFill="1"/>
    <xf numFmtId="0" fontId="1" fillId="7" borderId="49" xfId="0" applyFont="1" applyFill="1" applyBorder="1"/>
    <xf numFmtId="3" fontId="1" fillId="7" borderId="49" xfId="0" applyNumberFormat="1" applyFont="1" applyFill="1" applyBorder="1"/>
    <xf numFmtId="3" fontId="1" fillId="7" borderId="58" xfId="0" applyNumberFormat="1" applyFont="1" applyFill="1" applyBorder="1"/>
    <xf numFmtId="0" fontId="1" fillId="7" borderId="59" xfId="0" applyFont="1" applyFill="1" applyBorder="1"/>
    <xf numFmtId="3" fontId="1" fillId="7" borderId="59" xfId="0" applyNumberFormat="1" applyFont="1" applyFill="1" applyBorder="1"/>
    <xf numFmtId="0" fontId="1" fillId="0" borderId="6" xfId="0" applyFont="1" applyBorder="1" applyAlignment="1" applyProtection="1">
      <alignment wrapText="1"/>
      <protection locked="0"/>
    </xf>
    <xf numFmtId="0" fontId="1" fillId="4" borderId="6" xfId="0" applyFont="1" applyFill="1" applyBorder="1" applyAlignment="1">
      <alignment wrapText="1"/>
    </xf>
    <xf numFmtId="165" fontId="1" fillId="4" borderId="6" xfId="1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4" borderId="49" xfId="0" applyFont="1" applyFill="1" applyBorder="1" applyAlignment="1"/>
    <xf numFmtId="0" fontId="1" fillId="4" borderId="50" xfId="0" applyFont="1" applyFill="1" applyBorder="1" applyAlignment="1"/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6" fillId="0" borderId="19" xfId="0" applyFont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27" fillId="0" borderId="0" xfId="0" applyFont="1"/>
    <xf numFmtId="0" fontId="1" fillId="0" borderId="0" xfId="0" applyFont="1" applyFill="1"/>
    <xf numFmtId="0" fontId="28" fillId="0" borderId="0" xfId="0" applyFont="1"/>
    <xf numFmtId="164" fontId="1" fillId="0" borderId="0" xfId="1" applyFont="1" applyAlignment="1" applyProtection="1">
      <alignment horizontal="right"/>
    </xf>
    <xf numFmtId="0" fontId="1" fillId="0" borderId="0" xfId="0" applyFont="1" applyAlignment="1"/>
    <xf numFmtId="164" fontId="1" fillId="8" borderId="0" xfId="1" applyFont="1" applyFill="1" applyProtection="1"/>
    <xf numFmtId="0" fontId="29" fillId="0" borderId="0" xfId="0" applyFont="1"/>
    <xf numFmtId="0" fontId="29" fillId="9" borderId="0" xfId="0" applyFont="1" applyFill="1" applyAlignment="1">
      <alignment horizontal="center"/>
    </xf>
    <xf numFmtId="0" fontId="29" fillId="0" borderId="0" xfId="0" applyFont="1" applyFill="1"/>
    <xf numFmtId="164" fontId="1" fillId="0" borderId="7" xfId="1" applyFont="1" applyBorder="1" applyAlignment="1">
      <alignment horizontal="right"/>
    </xf>
    <xf numFmtId="0" fontId="1" fillId="0" borderId="7" xfId="0" applyFont="1" applyBorder="1" applyAlignment="1"/>
    <xf numFmtId="164" fontId="1" fillId="0" borderId="0" xfId="1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7" fillId="0" borderId="0" xfId="0" applyFont="1"/>
    <xf numFmtId="0" fontId="28" fillId="0" borderId="53" xfId="0" applyFont="1" applyBorder="1" applyAlignment="1"/>
    <xf numFmtId="0" fontId="1" fillId="0" borderId="30" xfId="0" applyFont="1" applyBorder="1"/>
    <xf numFmtId="0" fontId="1" fillId="0" borderId="1" xfId="0" applyFont="1" applyFill="1" applyBorder="1"/>
    <xf numFmtId="0" fontId="1" fillId="0" borderId="1" xfId="0" applyFont="1" applyBorder="1"/>
    <xf numFmtId="164" fontId="1" fillId="0" borderId="1" xfId="1" applyFont="1" applyBorder="1" applyProtection="1"/>
    <xf numFmtId="164" fontId="1" fillId="0" borderId="30" xfId="1" applyFont="1" applyBorder="1" applyProtection="1"/>
    <xf numFmtId="0" fontId="1" fillId="0" borderId="53" xfId="0" applyFont="1" applyBorder="1" applyProtection="1">
      <protection locked="0"/>
    </xf>
    <xf numFmtId="0" fontId="30" fillId="0" borderId="30" xfId="0" applyFont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0" fillId="12" borderId="1" xfId="0" applyFont="1" applyFill="1" applyBorder="1" applyProtection="1">
      <protection locked="0"/>
    </xf>
    <xf numFmtId="3" fontId="30" fillId="12" borderId="1" xfId="0" applyNumberFormat="1" applyFont="1" applyFill="1" applyBorder="1" applyProtection="1">
      <protection locked="0"/>
    </xf>
    <xf numFmtId="164" fontId="30" fillId="12" borderId="1" xfId="1" applyFont="1" applyFill="1" applyBorder="1" applyProtection="1">
      <protection locked="0"/>
    </xf>
    <xf numFmtId="164" fontId="2" fillId="12" borderId="30" xfId="1" applyFont="1" applyFill="1" applyBorder="1" applyProtection="1"/>
    <xf numFmtId="0" fontId="30" fillId="0" borderId="1" xfId="0" applyFont="1" applyBorder="1" applyProtection="1">
      <protection locked="0"/>
    </xf>
    <xf numFmtId="3" fontId="30" fillId="0" borderId="1" xfId="0" applyNumberFormat="1" applyFont="1" applyBorder="1" applyProtection="1">
      <protection locked="0"/>
    </xf>
    <xf numFmtId="164" fontId="1" fillId="12" borderId="30" xfId="1" applyFont="1" applyFill="1" applyBorder="1" applyProtection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0" borderId="5" xfId="0" applyFont="1" applyFill="1" applyBorder="1"/>
    <xf numFmtId="0" fontId="1" fillId="0" borderId="5" xfId="0" applyFont="1" applyBorder="1" applyProtection="1">
      <protection locked="0"/>
    </xf>
    <xf numFmtId="3" fontId="30" fillId="0" borderId="13" xfId="0" applyNumberFormat="1" applyFont="1" applyBorder="1" applyProtection="1">
      <protection locked="0"/>
    </xf>
    <xf numFmtId="164" fontId="30" fillId="12" borderId="5" xfId="1" applyFont="1" applyFill="1" applyBorder="1" applyProtection="1">
      <protection locked="0"/>
    </xf>
    <xf numFmtId="164" fontId="1" fillId="12" borderId="13" xfId="1" applyFont="1" applyFill="1" applyBorder="1" applyProtection="1"/>
    <xf numFmtId="0" fontId="2" fillId="0" borderId="0" xfId="0" applyFont="1" applyAlignment="1">
      <alignment horizontal="right"/>
    </xf>
    <xf numFmtId="164" fontId="1" fillId="0" borderId="0" xfId="1" applyFont="1"/>
  </cellXfs>
  <cellStyles count="3">
    <cellStyle name="Komma" xfId="1" builtinId="3"/>
    <cellStyle name="Normal" xfId="0" builtinId="0"/>
    <cellStyle name="Procent 2" xfId="2" xr:uid="{00000000-0005-0000-0000-000002000000}"/>
  </cellStyles>
  <dxfs count="1"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AAAAA"/>
      <color rgb="FFF1F1F1"/>
      <color rgb="FFFFF550"/>
      <color rgb="FF193764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960121</xdr:colOff>
      <xdr:row>0</xdr:row>
      <xdr:rowOff>761294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050"/>
          <a:ext cx="1295400" cy="74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1</xdr:col>
      <xdr:colOff>1796415</xdr:colOff>
      <xdr:row>0</xdr:row>
      <xdr:rowOff>781685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60960"/>
          <a:ext cx="2162175" cy="720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28575</xdr:colOff>
      <xdr:row>0</xdr:row>
      <xdr:rowOff>796925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2162175" cy="720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2228850</xdr:colOff>
      <xdr:row>0</xdr:row>
      <xdr:rowOff>768350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2162175" cy="720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409575</xdr:colOff>
      <xdr:row>0</xdr:row>
      <xdr:rowOff>768350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2162175" cy="720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_dh/Downloads/a-budget-format_ok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1. Budget"/>
      <sheetName val="2. Danish man hours"/>
      <sheetName val="3. Disability compensation"/>
    </sheetNames>
    <sheetDataSet>
      <sheetData sheetId="0"/>
      <sheetData sheetId="1"/>
      <sheetData sheetId="2">
        <row r="61">
          <cell r="B61" t="str">
            <v>Total amount   (exc. Disability Comp. DKK 0)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workbookViewId="0">
      <selection activeCell="E4" sqref="A1:XFD1048576"/>
    </sheetView>
  </sheetViews>
  <sheetFormatPr defaultColWidth="9.140625" defaultRowHeight="12.75" x14ac:dyDescent="0.2"/>
  <cols>
    <col min="1" max="1" width="4.85546875" style="166" customWidth="1"/>
    <col min="2" max="2" width="54.7109375" style="166" customWidth="1"/>
    <col min="3" max="4" width="9.140625" style="166"/>
    <col min="5" max="5" width="12.85546875" style="166" customWidth="1"/>
    <col min="6" max="6" width="2.85546875" style="166" customWidth="1"/>
    <col min="7" max="16384" width="9.140625" style="166"/>
  </cols>
  <sheetData>
    <row r="1" spans="1:5" ht="62.25" customHeight="1" x14ac:dyDescent="0.2"/>
    <row r="3" spans="1:5" x14ac:dyDescent="0.2">
      <c r="B3" s="166" t="str">
        <f>+'1. Budget og budgetnoter'!C1</f>
        <v>[Indsæt projektnavn]</v>
      </c>
    </row>
    <row r="5" spans="1:5" ht="36" x14ac:dyDescent="0.2">
      <c r="A5" s="167"/>
      <c r="B5" s="98" t="s">
        <v>103</v>
      </c>
      <c r="C5" s="167"/>
      <c r="D5" s="167"/>
    </row>
    <row r="7" spans="1:5" ht="38.25" x14ac:dyDescent="0.2">
      <c r="A7" s="99" t="s">
        <v>138</v>
      </c>
      <c r="B7" s="100" t="s">
        <v>104</v>
      </c>
      <c r="C7" s="100" t="s">
        <v>105</v>
      </c>
      <c r="D7" s="101" t="s">
        <v>106</v>
      </c>
    </row>
    <row r="8" spans="1:5" ht="4.9000000000000004" customHeight="1" x14ac:dyDescent="0.2">
      <c r="A8" s="103"/>
      <c r="B8" s="103"/>
      <c r="C8" s="102"/>
      <c r="D8" s="103"/>
    </row>
    <row r="9" spans="1:5" ht="4.1500000000000004" customHeight="1" x14ac:dyDescent="0.2">
      <c r="A9" s="103"/>
      <c r="B9" s="103"/>
      <c r="C9" s="102"/>
      <c r="D9" s="103"/>
    </row>
    <row r="10" spans="1:5" x14ac:dyDescent="0.2">
      <c r="A10" s="103" t="s">
        <v>62</v>
      </c>
      <c r="B10" s="103" t="s">
        <v>109</v>
      </c>
      <c r="C10" s="102" t="s">
        <v>110</v>
      </c>
      <c r="D10" s="168">
        <f>+'1. Budget og budgetnoter'!C41</f>
        <v>0</v>
      </c>
    </row>
    <row r="11" spans="1:5" x14ac:dyDescent="0.2">
      <c r="A11" s="103"/>
      <c r="B11" s="169" t="s">
        <v>111</v>
      </c>
      <c r="C11" s="104" t="s">
        <v>112</v>
      </c>
      <c r="D11" s="170">
        <f>SUM(D8:D10)</f>
        <v>0</v>
      </c>
    </row>
    <row r="12" spans="1:5" x14ac:dyDescent="0.2">
      <c r="A12" s="103" t="s">
        <v>4</v>
      </c>
      <c r="B12" s="103" t="s">
        <v>113</v>
      </c>
      <c r="C12" s="102" t="s">
        <v>114</v>
      </c>
      <c r="D12" s="168">
        <f>+'1. Budget og budgetnoter'!C50</f>
        <v>0</v>
      </c>
      <c r="E12" s="105" t="str">
        <f>+D11*0.06&amp;"-"&amp;D11*0.1</f>
        <v>0-0</v>
      </c>
    </row>
    <row r="13" spans="1:5" x14ac:dyDescent="0.2">
      <c r="A13" s="103" t="s">
        <v>51</v>
      </c>
      <c r="B13" s="103" t="s">
        <v>115</v>
      </c>
      <c r="C13" s="102" t="s">
        <v>116</v>
      </c>
      <c r="D13" s="168">
        <f>+'1. Budget og budgetnoter'!C5</f>
        <v>0</v>
      </c>
      <c r="E13" s="105" t="str">
        <f>+"max."&amp;0.02*D11</f>
        <v>max.0</v>
      </c>
    </row>
    <row r="14" spans="1:5" x14ac:dyDescent="0.2">
      <c r="A14" s="103" t="s">
        <v>5</v>
      </c>
      <c r="B14" s="103" t="s">
        <v>117</v>
      </c>
      <c r="C14" s="102" t="s">
        <v>114</v>
      </c>
      <c r="D14" s="168">
        <f>+'1. Budget og budgetnoter'!C52</f>
        <v>0</v>
      </c>
    </row>
    <row r="15" spans="1:5" x14ac:dyDescent="0.2">
      <c r="A15" s="103" t="s">
        <v>6</v>
      </c>
      <c r="B15" s="103" t="s">
        <v>118</v>
      </c>
      <c r="C15" s="102" t="s">
        <v>119</v>
      </c>
      <c r="D15" s="168">
        <f>+'1. Budget og budgetnoter'!C54</f>
        <v>0</v>
      </c>
    </row>
    <row r="16" spans="1:5" x14ac:dyDescent="0.2">
      <c r="A16" s="103" t="s">
        <v>120</v>
      </c>
      <c r="B16" s="169" t="s">
        <v>1</v>
      </c>
      <c r="C16" s="104" t="s">
        <v>121</v>
      </c>
      <c r="D16" s="170">
        <f>SUM(D11:D15)</f>
        <v>0</v>
      </c>
    </row>
    <row r="17" spans="1:5" x14ac:dyDescent="0.2">
      <c r="A17" s="103" t="s">
        <v>122</v>
      </c>
      <c r="B17" s="103" t="s">
        <v>123</v>
      </c>
      <c r="C17" s="102" t="s">
        <v>124</v>
      </c>
      <c r="D17" s="168">
        <f>+'1. Budget og budgetnoter'!C58</f>
        <v>0</v>
      </c>
      <c r="E17" s="105" t="str">
        <f>+"&lt;="&amp;+D16*0.07</f>
        <v>&lt;=0</v>
      </c>
    </row>
    <row r="18" spans="1:5" ht="13.5" thickBot="1" x14ac:dyDescent="0.25">
      <c r="A18" s="103" t="s">
        <v>125</v>
      </c>
      <c r="B18" s="107" t="str">
        <f>+'[1]1. Budget'!B61</f>
        <v>Total amount   (exc. Disability Comp. DKK 0)</v>
      </c>
      <c r="C18" s="106" t="s">
        <v>121</v>
      </c>
      <c r="D18" s="171">
        <f>SUM(D16:D17)</f>
        <v>0</v>
      </c>
    </row>
    <row r="19" spans="1:5" ht="13.5" thickTop="1" x14ac:dyDescent="0.2"/>
    <row r="21" spans="1:5" x14ac:dyDescent="0.2">
      <c r="A21" s="167"/>
      <c r="B21" s="99" t="s">
        <v>136</v>
      </c>
      <c r="C21" s="167"/>
      <c r="D21" s="167"/>
    </row>
    <row r="22" spans="1:5" ht="13.5" thickBot="1" x14ac:dyDescent="0.25">
      <c r="A22" s="103"/>
      <c r="B22" s="172"/>
      <c r="C22" s="172"/>
      <c r="D22" s="173">
        <f>+'2. Dansk timeanvendelse'!H23</f>
        <v>0</v>
      </c>
      <c r="E22" s="108">
        <f>+IF(D18=0,0,D22/D18)</f>
        <v>0</v>
      </c>
    </row>
    <row r="23" spans="1:5" ht="13.5" thickTop="1" x14ac:dyDescent="0.2"/>
    <row r="24" spans="1:5" ht="6" customHeight="1" x14ac:dyDescent="0.2">
      <c r="A24" s="103"/>
      <c r="B24" s="103"/>
      <c r="C24" s="103"/>
      <c r="D24" s="168"/>
    </row>
    <row r="26" spans="1:5" x14ac:dyDescent="0.2">
      <c r="A26" s="167"/>
      <c r="B26" s="99" t="s">
        <v>126</v>
      </c>
      <c r="C26" s="167"/>
      <c r="D26" s="167"/>
    </row>
    <row r="27" spans="1:5" x14ac:dyDescent="0.2">
      <c r="A27" s="102" t="s">
        <v>108</v>
      </c>
      <c r="B27" s="103" t="s">
        <v>127</v>
      </c>
      <c r="C27" s="103"/>
      <c r="D27" s="168">
        <f>+D9</f>
        <v>0</v>
      </c>
    </row>
    <row r="28" spans="1:5" x14ac:dyDescent="0.2">
      <c r="A28" s="102" t="s">
        <v>107</v>
      </c>
      <c r="B28" s="103" t="s">
        <v>128</v>
      </c>
      <c r="C28" s="103"/>
      <c r="D28" s="168">
        <f>+D8</f>
        <v>0</v>
      </c>
    </row>
    <row r="29" spans="1:5" x14ac:dyDescent="0.2">
      <c r="A29" s="102" t="s">
        <v>110</v>
      </c>
      <c r="B29" s="103" t="s">
        <v>129</v>
      </c>
      <c r="C29" s="103"/>
      <c r="D29" s="168">
        <f>+D10</f>
        <v>0</v>
      </c>
    </row>
    <row r="30" spans="1:5" x14ac:dyDescent="0.2">
      <c r="A30" s="102" t="s">
        <v>130</v>
      </c>
      <c r="B30" s="103" t="s">
        <v>131</v>
      </c>
      <c r="C30" s="103"/>
      <c r="D30" s="168"/>
    </row>
    <row r="31" spans="1:5" x14ac:dyDescent="0.2">
      <c r="A31" s="102" t="s">
        <v>116</v>
      </c>
      <c r="B31" s="103" t="s">
        <v>132</v>
      </c>
      <c r="C31" s="103"/>
      <c r="D31" s="168">
        <f>+D13</f>
        <v>0</v>
      </c>
    </row>
    <row r="32" spans="1:5" x14ac:dyDescent="0.2">
      <c r="A32" s="102" t="s">
        <v>114</v>
      </c>
      <c r="B32" s="103" t="s">
        <v>133</v>
      </c>
      <c r="C32" s="103"/>
      <c r="D32" s="168">
        <f>+D12+D14</f>
        <v>0</v>
      </c>
    </row>
    <row r="33" spans="1:5" x14ac:dyDescent="0.2">
      <c r="A33" s="102" t="s">
        <v>119</v>
      </c>
      <c r="B33" s="103" t="s">
        <v>134</v>
      </c>
      <c r="C33" s="103"/>
      <c r="D33" s="168">
        <f>+D15</f>
        <v>0</v>
      </c>
    </row>
    <row r="34" spans="1:5" x14ac:dyDescent="0.2">
      <c r="A34" s="102" t="s">
        <v>124</v>
      </c>
      <c r="B34" s="103" t="s">
        <v>135</v>
      </c>
      <c r="C34" s="103"/>
      <c r="D34" s="168">
        <f>+D17</f>
        <v>0</v>
      </c>
    </row>
    <row r="35" spans="1:5" ht="13.5" thickBot="1" x14ac:dyDescent="0.25">
      <c r="A35" s="102"/>
      <c r="B35" s="107" t="s">
        <v>2</v>
      </c>
      <c r="C35" s="107"/>
      <c r="D35" s="171">
        <f>SUM(D27:D34)</f>
        <v>0</v>
      </c>
      <c r="E35" s="166" t="str">
        <f>+IF(D18=D35,"ü","L")</f>
        <v>ü</v>
      </c>
    </row>
    <row r="36" spans="1:5" ht="13.5" thickTop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75"/>
  <sheetViews>
    <sheetView zoomScaleNormal="100" workbookViewId="0">
      <selection activeCell="G1" sqref="A1:XFD1048576"/>
    </sheetView>
  </sheetViews>
  <sheetFormatPr defaultColWidth="8.85546875" defaultRowHeight="12.75" outlineLevelRow="1" outlineLevelCol="1" x14ac:dyDescent="0.2"/>
  <cols>
    <col min="1" max="1" width="6.85546875" style="141" customWidth="1"/>
    <col min="2" max="2" width="52.7109375" style="141" customWidth="1"/>
    <col min="3" max="3" width="16.28515625" style="141" customWidth="1"/>
    <col min="4" max="4" width="15.42578125" style="141" customWidth="1" outlineLevel="1"/>
    <col min="5" max="5" width="13.5703125" style="141" customWidth="1" outlineLevel="1"/>
    <col min="6" max="6" width="2.7109375" style="8" customWidth="1"/>
    <col min="7" max="16384" width="8.85546875" style="141"/>
  </cols>
  <sheetData>
    <row r="1" spans="1:9" ht="64.900000000000006" customHeight="1" thickBot="1" x14ac:dyDescent="0.25">
      <c r="C1" s="15" t="s">
        <v>10</v>
      </c>
    </row>
    <row r="2" spans="1:9" ht="41.45" customHeight="1" thickBot="1" x14ac:dyDescent="0.4">
      <c r="A2" s="109" t="s">
        <v>59</v>
      </c>
      <c r="B2" s="110"/>
      <c r="C2" s="110"/>
      <c r="D2" s="110"/>
      <c r="E2" s="111"/>
    </row>
    <row r="3" spans="1:9" x14ac:dyDescent="0.2">
      <c r="A3" s="142"/>
      <c r="B3" s="143"/>
      <c r="C3" s="114" t="s">
        <v>7</v>
      </c>
      <c r="D3" s="115"/>
      <c r="E3" s="57" t="s">
        <v>2</v>
      </c>
    </row>
    <row r="4" spans="1:9" x14ac:dyDescent="0.2">
      <c r="A4" s="142"/>
      <c r="B4" s="143"/>
      <c r="C4" s="58" t="s">
        <v>8</v>
      </c>
      <c r="D4" s="59" t="s">
        <v>9</v>
      </c>
      <c r="E4" s="60"/>
    </row>
    <row r="5" spans="1:9" s="7" customFormat="1" ht="13.5" thickBot="1" x14ac:dyDescent="0.25">
      <c r="A5" s="43" t="s">
        <v>66</v>
      </c>
      <c r="B5" s="44" t="s">
        <v>11</v>
      </c>
      <c r="C5" s="45">
        <f>(C6+C13+C21+C27+C39+C33)</f>
        <v>0</v>
      </c>
      <c r="D5" s="45">
        <f>(D6+D13+D21+D27+D39+D33)</f>
        <v>0</v>
      </c>
      <c r="E5" s="46">
        <f>+C5+D5</f>
        <v>0</v>
      </c>
      <c r="F5" s="8" t="str">
        <f t="shared" ref="F5:F60" si="0">+IF(C5+D5=E5,"","L")</f>
        <v/>
      </c>
    </row>
    <row r="6" spans="1:9" ht="13.5" outlineLevel="1" thickBot="1" x14ac:dyDescent="0.25">
      <c r="A6" s="5" t="s">
        <v>67</v>
      </c>
      <c r="B6" s="6" t="s">
        <v>12</v>
      </c>
      <c r="C6" s="144">
        <f>SUM(C7:C12)</f>
        <v>0</v>
      </c>
      <c r="D6" s="144">
        <f>SUM(D7:D12)</f>
        <v>0</v>
      </c>
      <c r="E6" s="145">
        <f>+C6+D6</f>
        <v>0</v>
      </c>
      <c r="F6" s="8" t="str">
        <f t="shared" si="0"/>
        <v/>
      </c>
    </row>
    <row r="7" spans="1:9" outlineLevel="1" x14ac:dyDescent="0.2">
      <c r="A7" s="20" t="s">
        <v>86</v>
      </c>
      <c r="B7" s="4" t="s">
        <v>13</v>
      </c>
      <c r="C7" s="89"/>
      <c r="D7" s="89"/>
      <c r="E7" s="146">
        <f>+C7+D7</f>
        <v>0</v>
      </c>
      <c r="F7" s="8" t="str">
        <f t="shared" si="0"/>
        <v/>
      </c>
    </row>
    <row r="8" spans="1:9" outlineLevel="1" x14ac:dyDescent="0.2">
      <c r="A8" s="21" t="s">
        <v>87</v>
      </c>
      <c r="B8" s="2" t="s">
        <v>14</v>
      </c>
      <c r="C8" s="147"/>
      <c r="D8" s="147"/>
      <c r="E8" s="148">
        <f t="shared" ref="E8:E11" si="1">+C8+D8</f>
        <v>0</v>
      </c>
      <c r="F8" s="8" t="str">
        <f t="shared" si="0"/>
        <v/>
      </c>
    </row>
    <row r="9" spans="1:9" outlineLevel="1" x14ac:dyDescent="0.2">
      <c r="A9" s="21" t="s">
        <v>88</v>
      </c>
      <c r="B9" s="2" t="s">
        <v>15</v>
      </c>
      <c r="C9" s="147"/>
      <c r="D9" s="147"/>
      <c r="E9" s="148">
        <f t="shared" si="1"/>
        <v>0</v>
      </c>
      <c r="F9" s="8" t="str">
        <f t="shared" si="0"/>
        <v/>
      </c>
      <c r="I9" s="149"/>
    </row>
    <row r="10" spans="1:9" outlineLevel="1" x14ac:dyDescent="0.2">
      <c r="A10" s="21" t="s">
        <v>89</v>
      </c>
      <c r="B10" s="2" t="s">
        <v>16</v>
      </c>
      <c r="C10" s="147"/>
      <c r="D10" s="147"/>
      <c r="E10" s="148">
        <f t="shared" si="1"/>
        <v>0</v>
      </c>
      <c r="F10" s="8" t="str">
        <f t="shared" si="0"/>
        <v/>
      </c>
    </row>
    <row r="11" spans="1:9" outlineLevel="1" x14ac:dyDescent="0.2">
      <c r="A11" s="21" t="s">
        <v>3</v>
      </c>
      <c r="B11" s="2"/>
      <c r="C11" s="147"/>
      <c r="D11" s="147"/>
      <c r="E11" s="148">
        <f t="shared" si="1"/>
        <v>0</v>
      </c>
      <c r="F11" s="8" t="str">
        <f t="shared" si="0"/>
        <v/>
      </c>
    </row>
    <row r="12" spans="1:9" ht="6" customHeight="1" outlineLevel="1" thickBot="1" x14ac:dyDescent="0.25">
      <c r="A12" s="21"/>
      <c r="B12" s="2"/>
      <c r="C12" s="147"/>
      <c r="D12" s="147"/>
      <c r="E12" s="148"/>
      <c r="F12" s="8" t="str">
        <f t="shared" si="0"/>
        <v/>
      </c>
    </row>
    <row r="13" spans="1:9" s="7" customFormat="1" ht="13.5" outlineLevel="1" thickBot="1" x14ac:dyDescent="0.25">
      <c r="A13" s="5" t="s">
        <v>68</v>
      </c>
      <c r="B13" s="6" t="s">
        <v>17</v>
      </c>
      <c r="C13" s="144">
        <f>SUM(C14:C20)</f>
        <v>0</v>
      </c>
      <c r="D13" s="144">
        <f>SUM(D14:D20)</f>
        <v>0</v>
      </c>
      <c r="E13" s="145">
        <f t="shared" ref="E13:E23" si="2">+C13+D13</f>
        <v>0</v>
      </c>
      <c r="F13" s="8" t="str">
        <f t="shared" si="0"/>
        <v/>
      </c>
    </row>
    <row r="14" spans="1:9" outlineLevel="1" x14ac:dyDescent="0.2">
      <c r="A14" s="20" t="s">
        <v>69</v>
      </c>
      <c r="B14" s="4" t="s">
        <v>18</v>
      </c>
      <c r="C14" s="89"/>
      <c r="D14" s="89"/>
      <c r="E14" s="146">
        <f t="shared" si="2"/>
        <v>0</v>
      </c>
      <c r="F14" s="8" t="str">
        <f t="shared" si="0"/>
        <v/>
      </c>
    </row>
    <row r="15" spans="1:9" outlineLevel="1" x14ac:dyDescent="0.2">
      <c r="A15" s="21" t="s">
        <v>70</v>
      </c>
      <c r="B15" s="2" t="s">
        <v>19</v>
      </c>
      <c r="C15" s="147"/>
      <c r="D15" s="147"/>
      <c r="E15" s="148">
        <f t="shared" si="2"/>
        <v>0</v>
      </c>
      <c r="F15" s="8" t="str">
        <f t="shared" si="0"/>
        <v/>
      </c>
    </row>
    <row r="16" spans="1:9" outlineLevel="1" x14ac:dyDescent="0.2">
      <c r="A16" s="20" t="s">
        <v>71</v>
      </c>
      <c r="B16" s="4" t="s">
        <v>20</v>
      </c>
      <c r="C16" s="147"/>
      <c r="D16" s="147"/>
      <c r="E16" s="148">
        <f t="shared" ref="E16:E19" si="3">+C16+D16</f>
        <v>0</v>
      </c>
      <c r="F16" s="8" t="str">
        <f t="shared" si="0"/>
        <v/>
      </c>
    </row>
    <row r="17" spans="1:6" outlineLevel="1" x14ac:dyDescent="0.2">
      <c r="A17" s="20" t="s">
        <v>72</v>
      </c>
      <c r="B17" s="4" t="s">
        <v>21</v>
      </c>
      <c r="C17" s="147"/>
      <c r="D17" s="147"/>
      <c r="E17" s="148">
        <f t="shared" si="3"/>
        <v>0</v>
      </c>
      <c r="F17" s="8" t="str">
        <f t="shared" si="0"/>
        <v/>
      </c>
    </row>
    <row r="18" spans="1:6" outlineLevel="1" x14ac:dyDescent="0.2">
      <c r="A18" s="20" t="s">
        <v>73</v>
      </c>
      <c r="B18" s="4" t="s">
        <v>22</v>
      </c>
      <c r="C18" s="147"/>
      <c r="D18" s="147"/>
      <c r="E18" s="148">
        <f t="shared" si="3"/>
        <v>0</v>
      </c>
      <c r="F18" s="8" t="str">
        <f t="shared" si="0"/>
        <v/>
      </c>
    </row>
    <row r="19" spans="1:6" outlineLevel="1" x14ac:dyDescent="0.2">
      <c r="A19" s="21" t="s">
        <v>3</v>
      </c>
      <c r="B19" s="2"/>
      <c r="C19" s="147"/>
      <c r="D19" s="147"/>
      <c r="E19" s="148">
        <f t="shared" si="3"/>
        <v>0</v>
      </c>
      <c r="F19" s="8" t="str">
        <f t="shared" si="0"/>
        <v/>
      </c>
    </row>
    <row r="20" spans="1:6" ht="6" customHeight="1" outlineLevel="1" thickBot="1" x14ac:dyDescent="0.25">
      <c r="A20" s="21"/>
      <c r="B20" s="2"/>
      <c r="C20" s="147"/>
      <c r="D20" s="147"/>
      <c r="E20" s="148"/>
      <c r="F20" s="8" t="str">
        <f t="shared" si="0"/>
        <v/>
      </c>
    </row>
    <row r="21" spans="1:6" s="7" customFormat="1" ht="13.5" outlineLevel="1" thickBot="1" x14ac:dyDescent="0.25">
      <c r="A21" s="5" t="s">
        <v>74</v>
      </c>
      <c r="B21" s="6" t="s">
        <v>23</v>
      </c>
      <c r="C21" s="144">
        <f>SUM(C22:C26)</f>
        <v>0</v>
      </c>
      <c r="D21" s="144">
        <f>SUM(D22:D26)</f>
        <v>0</v>
      </c>
      <c r="E21" s="145">
        <f t="shared" si="2"/>
        <v>0</v>
      </c>
      <c r="F21" s="8" t="str">
        <f t="shared" si="0"/>
        <v/>
      </c>
    </row>
    <row r="22" spans="1:6" outlineLevel="1" x14ac:dyDescent="0.2">
      <c r="A22" s="21" t="s">
        <v>75</v>
      </c>
      <c r="B22" s="2" t="s">
        <v>24</v>
      </c>
      <c r="C22" s="147"/>
      <c r="D22" s="147"/>
      <c r="E22" s="148">
        <f t="shared" si="2"/>
        <v>0</v>
      </c>
      <c r="F22" s="8" t="str">
        <f t="shared" si="0"/>
        <v/>
      </c>
    </row>
    <row r="23" spans="1:6" outlineLevel="1" x14ac:dyDescent="0.2">
      <c r="A23" s="21" t="s">
        <v>76</v>
      </c>
      <c r="B23" s="2" t="s">
        <v>25</v>
      </c>
      <c r="C23" s="147"/>
      <c r="D23" s="147"/>
      <c r="E23" s="148">
        <f t="shared" si="2"/>
        <v>0</v>
      </c>
      <c r="F23" s="8" t="str">
        <f t="shared" si="0"/>
        <v/>
      </c>
    </row>
    <row r="24" spans="1:6" outlineLevel="1" x14ac:dyDescent="0.2">
      <c r="A24" s="21" t="s">
        <v>77</v>
      </c>
      <c r="B24" s="2" t="s">
        <v>26</v>
      </c>
      <c r="C24" s="147"/>
      <c r="D24" s="147"/>
      <c r="E24" s="148">
        <f t="shared" ref="E24:E25" si="4">+C24+D24</f>
        <v>0</v>
      </c>
      <c r="F24" s="8" t="str">
        <f t="shared" si="0"/>
        <v/>
      </c>
    </row>
    <row r="25" spans="1:6" outlineLevel="1" x14ac:dyDescent="0.2">
      <c r="A25" s="21" t="s">
        <v>3</v>
      </c>
      <c r="B25" s="2"/>
      <c r="C25" s="147"/>
      <c r="D25" s="147"/>
      <c r="E25" s="148">
        <f t="shared" si="4"/>
        <v>0</v>
      </c>
      <c r="F25" s="8" t="str">
        <f t="shared" si="0"/>
        <v/>
      </c>
    </row>
    <row r="26" spans="1:6" ht="6" customHeight="1" outlineLevel="1" thickBot="1" x14ac:dyDescent="0.25">
      <c r="A26" s="21"/>
      <c r="B26" s="2"/>
      <c r="C26" s="147"/>
      <c r="D26" s="147"/>
      <c r="E26" s="148"/>
      <c r="F26" s="8" t="str">
        <f t="shared" si="0"/>
        <v/>
      </c>
    </row>
    <row r="27" spans="1:6" s="7" customFormat="1" ht="13.5" outlineLevel="1" thickBot="1" x14ac:dyDescent="0.25">
      <c r="A27" s="5" t="s">
        <v>78</v>
      </c>
      <c r="B27" s="6" t="s">
        <v>50</v>
      </c>
      <c r="C27" s="144">
        <f>SUM(C28:C32)</f>
        <v>0</v>
      </c>
      <c r="D27" s="144">
        <f>SUM(D28:D32)</f>
        <v>0</v>
      </c>
      <c r="E27" s="145">
        <f t="shared" ref="E27:E30" si="5">+C27+D27</f>
        <v>0</v>
      </c>
      <c r="F27" s="8" t="str">
        <f t="shared" si="0"/>
        <v/>
      </c>
    </row>
    <row r="28" spans="1:6" outlineLevel="1" x14ac:dyDescent="0.2">
      <c r="A28" s="21" t="s">
        <v>79</v>
      </c>
      <c r="B28" s="2"/>
      <c r="C28" s="147"/>
      <c r="D28" s="147"/>
      <c r="E28" s="148">
        <f t="shared" si="5"/>
        <v>0</v>
      </c>
      <c r="F28" s="8" t="str">
        <f t="shared" si="0"/>
        <v/>
      </c>
    </row>
    <row r="29" spans="1:6" outlineLevel="1" x14ac:dyDescent="0.2">
      <c r="A29" s="21" t="s">
        <v>80</v>
      </c>
      <c r="B29" s="2"/>
      <c r="C29" s="147"/>
      <c r="D29" s="147"/>
      <c r="E29" s="148">
        <f t="shared" si="5"/>
        <v>0</v>
      </c>
      <c r="F29" s="8" t="str">
        <f t="shared" si="0"/>
        <v/>
      </c>
    </row>
    <row r="30" spans="1:6" outlineLevel="1" x14ac:dyDescent="0.2">
      <c r="A30" s="21" t="s">
        <v>81</v>
      </c>
      <c r="B30" s="2"/>
      <c r="C30" s="147"/>
      <c r="D30" s="147"/>
      <c r="E30" s="148">
        <f t="shared" si="5"/>
        <v>0</v>
      </c>
      <c r="F30" s="8" t="str">
        <f t="shared" si="0"/>
        <v/>
      </c>
    </row>
    <row r="31" spans="1:6" outlineLevel="1" x14ac:dyDescent="0.2">
      <c r="A31" s="28" t="s">
        <v>3</v>
      </c>
      <c r="B31" s="29"/>
      <c r="C31" s="150"/>
      <c r="D31" s="150"/>
      <c r="E31" s="64"/>
      <c r="F31" s="8" t="str">
        <f t="shared" si="0"/>
        <v/>
      </c>
    </row>
    <row r="32" spans="1:6" ht="6" customHeight="1" outlineLevel="1" thickBot="1" x14ac:dyDescent="0.25">
      <c r="A32" s="21"/>
      <c r="B32" s="2"/>
      <c r="C32" s="147"/>
      <c r="D32" s="147"/>
      <c r="E32" s="148"/>
      <c r="F32" s="8" t="str">
        <f t="shared" si="0"/>
        <v/>
      </c>
    </row>
    <row r="33" spans="1:7" s="7" customFormat="1" ht="13.5" outlineLevel="1" thickBot="1" x14ac:dyDescent="0.25">
      <c r="A33" s="5" t="s">
        <v>82</v>
      </c>
      <c r="B33" s="6" t="s">
        <v>27</v>
      </c>
      <c r="C33" s="144">
        <f>SUM(C34:C38)</f>
        <v>0</v>
      </c>
      <c r="D33" s="144">
        <f>SUM(D34:D38)</f>
        <v>0</v>
      </c>
      <c r="E33" s="145">
        <f>+C33+D33</f>
        <v>0</v>
      </c>
      <c r="F33" s="8" t="str">
        <f t="shared" si="0"/>
        <v/>
      </c>
    </row>
    <row r="34" spans="1:7" outlineLevel="1" x14ac:dyDescent="0.2">
      <c r="A34" s="20" t="s">
        <v>83</v>
      </c>
      <c r="B34" s="4"/>
      <c r="C34" s="89"/>
      <c r="D34" s="89"/>
      <c r="E34" s="146">
        <f t="shared" ref="E34:E37" si="6">+C34+D34</f>
        <v>0</v>
      </c>
      <c r="F34" s="8" t="str">
        <f t="shared" si="0"/>
        <v/>
      </c>
    </row>
    <row r="35" spans="1:7" outlineLevel="1" x14ac:dyDescent="0.2">
      <c r="A35" s="21" t="s">
        <v>84</v>
      </c>
      <c r="B35" s="2"/>
      <c r="C35" s="147"/>
      <c r="D35" s="147"/>
      <c r="E35" s="148">
        <f t="shared" si="6"/>
        <v>0</v>
      </c>
      <c r="F35" s="8" t="str">
        <f t="shared" si="0"/>
        <v/>
      </c>
    </row>
    <row r="36" spans="1:7" outlineLevel="1" x14ac:dyDescent="0.2">
      <c r="A36" s="21" t="s">
        <v>85</v>
      </c>
      <c r="B36" s="2"/>
      <c r="C36" s="147"/>
      <c r="D36" s="147"/>
      <c r="E36" s="148">
        <f t="shared" si="6"/>
        <v>0</v>
      </c>
      <c r="F36" s="8" t="str">
        <f t="shared" si="0"/>
        <v/>
      </c>
    </row>
    <row r="37" spans="1:7" outlineLevel="1" x14ac:dyDescent="0.2">
      <c r="A37" s="21" t="s">
        <v>3</v>
      </c>
      <c r="B37" s="2"/>
      <c r="C37" s="147"/>
      <c r="D37" s="147"/>
      <c r="E37" s="148">
        <f t="shared" si="6"/>
        <v>0</v>
      </c>
      <c r="F37" s="8" t="str">
        <f t="shared" si="0"/>
        <v/>
      </c>
    </row>
    <row r="38" spans="1:7" ht="6" customHeight="1" outlineLevel="1" thickBot="1" x14ac:dyDescent="0.25">
      <c r="A38" s="28"/>
      <c r="B38" s="29"/>
      <c r="C38" s="150"/>
      <c r="D38" s="150"/>
      <c r="E38" s="64"/>
      <c r="F38" s="8" t="str">
        <f t="shared" si="0"/>
        <v/>
      </c>
    </row>
    <row r="39" spans="1:7" ht="13.5" outlineLevel="1" thickBot="1" x14ac:dyDescent="0.25">
      <c r="A39" s="5" t="s">
        <v>90</v>
      </c>
      <c r="B39" s="6" t="s">
        <v>28</v>
      </c>
      <c r="C39" s="92">
        <f>'2. Dansk timeanvendelse'!H14</f>
        <v>0</v>
      </c>
      <c r="D39" s="31"/>
      <c r="E39" s="145">
        <f>+C39+D39</f>
        <v>0</v>
      </c>
      <c r="F39" s="8" t="str">
        <f t="shared" si="0"/>
        <v/>
      </c>
      <c r="G39" s="151"/>
    </row>
    <row r="40" spans="1:7" ht="6" customHeight="1" outlineLevel="1" thickBot="1" x14ac:dyDescent="0.25">
      <c r="A40" s="84"/>
      <c r="B40" s="85"/>
      <c r="C40" s="86"/>
      <c r="D40" s="86"/>
      <c r="E40" s="66"/>
      <c r="G40" s="151"/>
    </row>
    <row r="41" spans="1:7" ht="13.5" outlineLevel="1" thickBot="1" x14ac:dyDescent="0.25">
      <c r="A41" s="51" t="s">
        <v>62</v>
      </c>
      <c r="B41" s="52" t="s">
        <v>63</v>
      </c>
      <c r="C41" s="53">
        <f>SUM(C42:C46)</f>
        <v>0</v>
      </c>
      <c r="D41" s="53">
        <f>SUM(D42:D46)</f>
        <v>0</v>
      </c>
      <c r="E41" s="54">
        <f>+C41+D41</f>
        <v>0</v>
      </c>
      <c r="G41" s="151"/>
    </row>
    <row r="42" spans="1:7" outlineLevel="1" x14ac:dyDescent="0.2">
      <c r="A42" s="87" t="s">
        <v>64</v>
      </c>
      <c r="B42" s="88" t="s">
        <v>91</v>
      </c>
      <c r="C42" s="89"/>
      <c r="D42" s="89"/>
      <c r="E42" s="62">
        <f t="shared" ref="E42:E44" si="7">+C42+D42</f>
        <v>0</v>
      </c>
      <c r="G42" s="151"/>
    </row>
    <row r="43" spans="1:7" outlineLevel="1" x14ac:dyDescent="0.2">
      <c r="A43" s="90" t="s">
        <v>65</v>
      </c>
      <c r="B43" s="91" t="s">
        <v>92</v>
      </c>
      <c r="C43" s="89"/>
      <c r="D43" s="89"/>
      <c r="E43" s="62">
        <f t="shared" si="7"/>
        <v>0</v>
      </c>
      <c r="G43" s="151"/>
    </row>
    <row r="44" spans="1:7" outlineLevel="1" x14ac:dyDescent="0.2">
      <c r="A44" s="90" t="s">
        <v>3</v>
      </c>
      <c r="B44" s="91"/>
      <c r="C44" s="89"/>
      <c r="D44" s="89"/>
      <c r="E44" s="62">
        <f t="shared" si="7"/>
        <v>0</v>
      </c>
      <c r="G44" s="151"/>
    </row>
    <row r="45" spans="1:7" ht="6" customHeight="1" outlineLevel="1" thickBot="1" x14ac:dyDescent="0.25">
      <c r="A45" s="28"/>
      <c r="B45" s="29"/>
      <c r="C45" s="150"/>
      <c r="D45" s="150"/>
      <c r="E45" s="64"/>
      <c r="F45" s="8" t="str">
        <f t="shared" ref="F45:F46" si="8">+IF(C45+D45=E45,"","L")</f>
        <v/>
      </c>
    </row>
    <row r="46" spans="1:7" ht="13.5" outlineLevel="1" thickBot="1" x14ac:dyDescent="0.25">
      <c r="A46" s="5" t="s">
        <v>96</v>
      </c>
      <c r="B46" s="6" t="s">
        <v>28</v>
      </c>
      <c r="C46" s="92">
        <f>+'2. Dansk timeanvendelse'!H21</f>
        <v>0</v>
      </c>
      <c r="D46" s="31"/>
      <c r="E46" s="145">
        <f>+C46+D46</f>
        <v>0</v>
      </c>
      <c r="F46" s="8" t="str">
        <f t="shared" si="8"/>
        <v/>
      </c>
      <c r="G46" s="151"/>
    </row>
    <row r="47" spans="1:7" ht="6" customHeight="1" outlineLevel="1" x14ac:dyDescent="0.2">
      <c r="A47" s="90"/>
      <c r="B47" s="91"/>
      <c r="C47" s="86"/>
      <c r="D47" s="86"/>
      <c r="E47" s="66"/>
      <c r="G47" s="151"/>
    </row>
    <row r="48" spans="1:7" s="7" customFormat="1" x14ac:dyDescent="0.2">
      <c r="A48" s="79"/>
      <c r="B48" s="80" t="s">
        <v>60</v>
      </c>
      <c r="C48" s="81">
        <f>C5+C41</f>
        <v>0</v>
      </c>
      <c r="D48" s="81">
        <f>D5+D41</f>
        <v>0</v>
      </c>
      <c r="E48" s="82">
        <f>+C48+D48</f>
        <v>0</v>
      </c>
      <c r="F48" s="8" t="str">
        <f t="shared" si="0"/>
        <v/>
      </c>
    </row>
    <row r="49" spans="1:6" ht="13.5" outlineLevel="1" thickBot="1" x14ac:dyDescent="0.25">
      <c r="A49" s="152"/>
      <c r="B49" s="153"/>
      <c r="C49" s="63"/>
      <c r="D49" s="63"/>
      <c r="E49" s="64"/>
      <c r="F49" s="8" t="str">
        <f t="shared" si="0"/>
        <v/>
      </c>
    </row>
    <row r="50" spans="1:6" ht="13.5" thickBot="1" x14ac:dyDescent="0.25">
      <c r="A50" s="51" t="s">
        <v>4</v>
      </c>
      <c r="B50" s="55" t="s">
        <v>61</v>
      </c>
      <c r="C50" s="30">
        <v>0</v>
      </c>
      <c r="D50" s="30"/>
      <c r="E50" s="47">
        <f>+C50+D50</f>
        <v>0</v>
      </c>
      <c r="F50" s="8" t="str">
        <f t="shared" si="0"/>
        <v/>
      </c>
    </row>
    <row r="51" spans="1:6" ht="13.5" outlineLevel="1" thickBot="1" x14ac:dyDescent="0.25">
      <c r="A51" s="112" t="str">
        <f>+"Budgetmargin kan være mellem DKK: "&amp;ROUND(C48*6%,0)&amp;" - "&amp;ROUND(C48*10%,0)</f>
        <v>Budgetmargin kan være mellem DKK: 0 - 0</v>
      </c>
      <c r="B51" s="113"/>
      <c r="C51" s="65"/>
      <c r="D51" s="65"/>
      <c r="E51" s="154"/>
      <c r="F51" s="8" t="str">
        <f t="shared" si="0"/>
        <v/>
      </c>
    </row>
    <row r="52" spans="1:6" ht="13.5" thickBot="1" x14ac:dyDescent="0.25">
      <c r="A52" s="51" t="s">
        <v>5</v>
      </c>
      <c r="B52" s="55" t="s">
        <v>53</v>
      </c>
      <c r="C52" s="56">
        <f>+'3. Handicapkompensation'!C15</f>
        <v>0</v>
      </c>
      <c r="D52" s="16"/>
      <c r="E52" s="47">
        <f>+C52+D52</f>
        <v>0</v>
      </c>
      <c r="F52" s="8" t="str">
        <f>+IF(C52+D52=E52,"","L")</f>
        <v/>
      </c>
    </row>
    <row r="53" spans="1:6" ht="13.5" outlineLevel="1" thickBot="1" x14ac:dyDescent="0.25">
      <c r="A53" s="155"/>
      <c r="B53" s="156"/>
      <c r="C53" s="65"/>
      <c r="D53" s="65"/>
      <c r="E53" s="66"/>
    </row>
    <row r="54" spans="1:6" ht="13.5" thickBot="1" x14ac:dyDescent="0.25">
      <c r="A54" s="51" t="s">
        <v>6</v>
      </c>
      <c r="B54" s="55" t="s">
        <v>29</v>
      </c>
      <c r="C54" s="31">
        <v>0</v>
      </c>
      <c r="D54" s="31"/>
      <c r="E54" s="48">
        <f>+C54+D54</f>
        <v>0</v>
      </c>
      <c r="F54" s="8" t="str">
        <f t="shared" si="0"/>
        <v/>
      </c>
    </row>
    <row r="55" spans="1:6" outlineLevel="1" x14ac:dyDescent="0.2">
      <c r="A55" s="157"/>
      <c r="B55" s="158"/>
      <c r="C55" s="61"/>
      <c r="D55" s="61"/>
      <c r="E55" s="62"/>
      <c r="F55" s="8" t="str">
        <f t="shared" si="0"/>
        <v/>
      </c>
    </row>
    <row r="56" spans="1:6" x14ac:dyDescent="0.2">
      <c r="A56" s="76" t="s">
        <v>120</v>
      </c>
      <c r="B56" s="77" t="s">
        <v>1</v>
      </c>
      <c r="C56" s="78">
        <f>+C48+C50+C52+C54</f>
        <v>0</v>
      </c>
      <c r="D56" s="78">
        <f>+D48+D50+D52+D54</f>
        <v>0</v>
      </c>
      <c r="E56" s="78">
        <f>+C56+D56</f>
        <v>0</v>
      </c>
      <c r="F56" s="8" t="str">
        <f t="shared" si="0"/>
        <v/>
      </c>
    </row>
    <row r="57" spans="1:6" ht="13.5" outlineLevel="1" thickBot="1" x14ac:dyDescent="0.25">
      <c r="A57" s="159"/>
      <c r="B57" s="160"/>
      <c r="C57" s="63"/>
      <c r="D57" s="63"/>
      <c r="E57" s="64"/>
      <c r="F57" s="8" t="str">
        <f>+IF(C57+D57=E57,"","L")</f>
        <v/>
      </c>
    </row>
    <row r="58" spans="1:6" ht="13.5" thickBot="1" x14ac:dyDescent="0.25">
      <c r="A58" s="51" t="s">
        <v>52</v>
      </c>
      <c r="B58" s="52" t="s">
        <v>54</v>
      </c>
      <c r="C58" s="53">
        <f>+C56*0.07</f>
        <v>0</v>
      </c>
      <c r="D58" s="53"/>
      <c r="E58" s="54">
        <f>+C58+D58</f>
        <v>0</v>
      </c>
      <c r="F58" s="8" t="str">
        <f t="shared" si="0"/>
        <v/>
      </c>
    </row>
    <row r="59" spans="1:6" ht="13.5" outlineLevel="1" thickBot="1" x14ac:dyDescent="0.25">
      <c r="A59" s="116" t="str">
        <f>+"Administration fra HP er max  DKK: "&amp;ROUND((C56)*0.07,0)</f>
        <v>Administration fra HP er max  DKK: 0</v>
      </c>
      <c r="B59" s="117"/>
      <c r="C59" s="65"/>
      <c r="D59" s="65"/>
      <c r="E59" s="66"/>
      <c r="F59" s="8" t="str">
        <f t="shared" si="0"/>
        <v/>
      </c>
    </row>
    <row r="60" spans="1:6" ht="16.149999999999999" customHeight="1" thickBot="1" x14ac:dyDescent="0.25">
      <c r="A60" s="72" t="s">
        <v>137</v>
      </c>
      <c r="B60" s="73" t="s">
        <v>30</v>
      </c>
      <c r="C60" s="74">
        <f>+C56+C58</f>
        <v>0</v>
      </c>
      <c r="D60" s="74">
        <f>+D56+D58</f>
        <v>0</v>
      </c>
      <c r="E60" s="75">
        <f>+C60+D60</f>
        <v>0</v>
      </c>
      <c r="F60" s="8" t="str">
        <f t="shared" si="0"/>
        <v/>
      </c>
    </row>
    <row r="61" spans="1:6" s="151" customFormat="1" ht="13.5" thickBot="1" x14ac:dyDescent="0.25">
      <c r="A61" s="12"/>
      <c r="B61" s="13" t="str">
        <f>+IF((C61=E61),"","Something went wrong - please check your calculations")</f>
        <v/>
      </c>
      <c r="C61" s="11" t="b">
        <f>SUM(C7:C12,C14:C20,C22:C26,C28:C32,C34:C38,C50,C52,C54,C58)=C60</f>
        <v>1</v>
      </c>
      <c r="D61" s="11" t="b">
        <f>SUM(D7:D12,D14:D20,D22:D26,D28:D32,D34:D38,D39,D50,D52,D54,D58)=D60</f>
        <v>1</v>
      </c>
      <c r="E61" s="11" t="b">
        <f>SUM(E7:E12,E14:E20,E22:E26,E28:E32,E34:E38,E50,E52,E54,E58)=E60</f>
        <v>1</v>
      </c>
      <c r="F61" s="9"/>
    </row>
    <row r="62" spans="1:6" ht="16.5" x14ac:dyDescent="0.2">
      <c r="A62" s="49"/>
      <c r="B62" s="118" t="s">
        <v>31</v>
      </c>
      <c r="C62" s="118"/>
      <c r="D62" s="118"/>
      <c r="E62" s="119"/>
      <c r="F62" s="10"/>
    </row>
    <row r="63" spans="1:6" ht="13.15" customHeight="1" thickBot="1" x14ac:dyDescent="0.25">
      <c r="A63" s="50" t="s">
        <v>33</v>
      </c>
      <c r="B63" s="120" t="s">
        <v>32</v>
      </c>
      <c r="C63" s="120"/>
      <c r="D63" s="120"/>
      <c r="E63" s="121"/>
    </row>
    <row r="64" spans="1:6" ht="27" customHeight="1" x14ac:dyDescent="0.2">
      <c r="A64" s="161"/>
      <c r="B64" s="162"/>
      <c r="C64" s="162"/>
      <c r="D64" s="162"/>
      <c r="E64" s="162"/>
    </row>
    <row r="65" spans="1:5" ht="27" customHeight="1" x14ac:dyDescent="0.2">
      <c r="A65" s="163"/>
      <c r="B65" s="164"/>
      <c r="C65" s="164"/>
      <c r="D65" s="164"/>
      <c r="E65" s="164"/>
    </row>
    <row r="66" spans="1:5" ht="25.15" customHeight="1" x14ac:dyDescent="0.2">
      <c r="A66" s="163"/>
      <c r="B66" s="164"/>
      <c r="C66" s="164"/>
      <c r="D66" s="164"/>
      <c r="E66" s="164"/>
    </row>
    <row r="67" spans="1:5" ht="27" customHeight="1" x14ac:dyDescent="0.2">
      <c r="A67" s="163"/>
      <c r="B67" s="164"/>
      <c r="C67" s="164"/>
      <c r="D67" s="164"/>
      <c r="E67" s="164"/>
    </row>
    <row r="68" spans="1:5" ht="27" customHeight="1" x14ac:dyDescent="0.2">
      <c r="A68" s="163"/>
      <c r="B68" s="164"/>
      <c r="C68" s="164"/>
      <c r="D68" s="164"/>
      <c r="E68" s="164"/>
    </row>
    <row r="69" spans="1:5" ht="27" customHeight="1" x14ac:dyDescent="0.2">
      <c r="A69" s="163"/>
      <c r="B69" s="164"/>
      <c r="C69" s="164"/>
      <c r="D69" s="164"/>
      <c r="E69" s="164"/>
    </row>
    <row r="70" spans="1:5" ht="27" customHeight="1" x14ac:dyDescent="0.2">
      <c r="A70" s="163"/>
      <c r="B70" s="165"/>
      <c r="C70" s="165"/>
      <c r="D70" s="165"/>
      <c r="E70" s="165"/>
    </row>
    <row r="72" spans="1:5" ht="11.25" customHeight="1" x14ac:dyDescent="0.2"/>
    <row r="73" spans="1:5" ht="11.25" customHeight="1" x14ac:dyDescent="0.2"/>
    <row r="74" spans="1:5" ht="11.25" customHeight="1" x14ac:dyDescent="0.2"/>
    <row r="75" spans="1:5" ht="11.25" customHeight="1" x14ac:dyDescent="0.2"/>
  </sheetData>
  <sheetProtection insertRows="0" deleteRows="0"/>
  <mergeCells count="16">
    <mergeCell ref="B62:E62"/>
    <mergeCell ref="B63:E63"/>
    <mergeCell ref="B68:E68"/>
    <mergeCell ref="B69:E69"/>
    <mergeCell ref="B70:E70"/>
    <mergeCell ref="B64:E64"/>
    <mergeCell ref="B65:E65"/>
    <mergeCell ref="B66:E66"/>
    <mergeCell ref="B67:E67"/>
    <mergeCell ref="A2:E2"/>
    <mergeCell ref="A51:B51"/>
    <mergeCell ref="A57:B57"/>
    <mergeCell ref="C3:D3"/>
    <mergeCell ref="A59:B59"/>
    <mergeCell ref="A49:B49"/>
    <mergeCell ref="A55:B55"/>
  </mergeCells>
  <phoneticPr fontId="0" type="noConversion"/>
  <conditionalFormatting sqref="B61">
    <cfRule type="expression" dxfId="0" priority="1">
      <formula>"c47&lt;&gt;e47"</formula>
    </cfRule>
  </conditionalFormatting>
  <pageMargins left="0.74803149606299213" right="0.74803149606299213" top="0.98425196850393704" bottom="0.98425196850393704" header="0" footer="0"/>
  <pageSetup paperSize="9" scale="80" fitToHeight="2" orientation="portrait" r:id="rId1"/>
  <headerFooter alignWithMargins="0"/>
  <rowBreaks count="1" manualBreakCount="1">
    <brk id="6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="80" zoomScaleNormal="80" workbookViewId="0">
      <selection activeCell="B8" sqref="A1:XFD1048576"/>
    </sheetView>
  </sheetViews>
  <sheetFormatPr defaultRowHeight="12.75" x14ac:dyDescent="0.2"/>
  <cols>
    <col min="1" max="1" width="32" style="166" customWidth="1"/>
    <col min="2" max="2" width="35.85546875" style="166" customWidth="1"/>
    <col min="3" max="3" width="21.5703125" style="166" customWidth="1"/>
    <col min="4" max="4" width="11.28515625" style="166" customWidth="1"/>
    <col min="5" max="5" width="9.85546875" style="166" customWidth="1"/>
    <col min="6" max="6" width="11.140625" style="166" customWidth="1"/>
    <col min="7" max="7" width="6.85546875" style="166" customWidth="1"/>
    <col min="8" max="8" width="11.28515625" style="166" customWidth="1"/>
    <col min="9" max="16384" width="9.140625" style="166"/>
  </cols>
  <sheetData>
    <row r="1" spans="1:8" ht="69.599999999999994" customHeight="1" thickBot="1" x14ac:dyDescent="0.25">
      <c r="C1" s="19" t="str">
        <f>+'1. Budget og budgetnoter'!C1</f>
        <v>[Indsæt projektnavn]</v>
      </c>
    </row>
    <row r="2" spans="1:8" ht="41.45" customHeight="1" x14ac:dyDescent="0.35">
      <c r="A2" s="122" t="s">
        <v>58</v>
      </c>
      <c r="B2" s="123"/>
      <c r="C2" s="123"/>
      <c r="D2" s="123"/>
      <c r="E2" s="123"/>
      <c r="F2" s="123"/>
      <c r="G2" s="123"/>
      <c r="H2" s="124"/>
    </row>
    <row r="3" spans="1:8" ht="13.5" thickBot="1" x14ac:dyDescent="0.25"/>
    <row r="4" spans="1:8" ht="13.5" thickBot="1" x14ac:dyDescent="0.25">
      <c r="A4" s="37" t="s">
        <v>98</v>
      </c>
      <c r="B4" s="38"/>
      <c r="C4" s="39"/>
      <c r="D4" s="39"/>
      <c r="E4" s="39"/>
      <c r="F4" s="39"/>
      <c r="G4" s="39"/>
      <c r="H4" s="40"/>
    </row>
    <row r="5" spans="1:8" ht="63.75" x14ac:dyDescent="0.2">
      <c r="A5" s="41" t="s">
        <v>34</v>
      </c>
      <c r="B5" s="41" t="s">
        <v>35</v>
      </c>
      <c r="C5" s="41" t="s">
        <v>36</v>
      </c>
      <c r="D5" s="41" t="s">
        <v>37</v>
      </c>
      <c r="E5" s="42" t="s">
        <v>57</v>
      </c>
      <c r="F5" s="41" t="s">
        <v>38</v>
      </c>
      <c r="G5" s="41" t="s">
        <v>39</v>
      </c>
      <c r="H5" s="41" t="s">
        <v>40</v>
      </c>
    </row>
    <row r="6" spans="1:8" x14ac:dyDescent="0.2">
      <c r="A6" s="3" t="s">
        <v>97</v>
      </c>
      <c r="B6" s="174"/>
      <c r="C6" s="174"/>
      <c r="D6" s="174"/>
      <c r="E6" s="174"/>
      <c r="F6" s="174"/>
      <c r="G6" s="175">
        <f t="shared" ref="G6:G13" si="0">E6+F6</f>
        <v>0</v>
      </c>
      <c r="H6" s="176">
        <f t="shared" ref="H6:H13" si="1">D6*G6</f>
        <v>0</v>
      </c>
    </row>
    <row r="7" spans="1:8" x14ac:dyDescent="0.2">
      <c r="A7" s="3"/>
      <c r="B7" s="174"/>
      <c r="C7" s="174"/>
      <c r="D7" s="174"/>
      <c r="E7" s="174"/>
      <c r="F7" s="174"/>
      <c r="G7" s="175">
        <f t="shared" si="0"/>
        <v>0</v>
      </c>
      <c r="H7" s="176">
        <f t="shared" si="1"/>
        <v>0</v>
      </c>
    </row>
    <row r="8" spans="1:8" x14ac:dyDescent="0.2">
      <c r="A8" s="3"/>
      <c r="B8" s="174"/>
      <c r="C8" s="174"/>
      <c r="D8" s="174"/>
      <c r="E8" s="174"/>
      <c r="F8" s="174"/>
      <c r="G8" s="175">
        <f t="shared" si="0"/>
        <v>0</v>
      </c>
      <c r="H8" s="176">
        <f t="shared" si="1"/>
        <v>0</v>
      </c>
    </row>
    <row r="9" spans="1:8" x14ac:dyDescent="0.2">
      <c r="A9" s="3"/>
      <c r="B9" s="174"/>
      <c r="C9" s="174"/>
      <c r="D9" s="174"/>
      <c r="E9" s="174"/>
      <c r="F9" s="174"/>
      <c r="G9" s="175">
        <f t="shared" si="0"/>
        <v>0</v>
      </c>
      <c r="H9" s="176">
        <f t="shared" si="1"/>
        <v>0</v>
      </c>
    </row>
    <row r="10" spans="1:8" x14ac:dyDescent="0.2">
      <c r="A10" s="3"/>
      <c r="B10" s="174"/>
      <c r="C10" s="174"/>
      <c r="D10" s="174"/>
      <c r="E10" s="174"/>
      <c r="F10" s="174"/>
      <c r="G10" s="175">
        <f t="shared" si="0"/>
        <v>0</v>
      </c>
      <c r="H10" s="176">
        <f t="shared" si="1"/>
        <v>0</v>
      </c>
    </row>
    <row r="11" spans="1:8" x14ac:dyDescent="0.2">
      <c r="A11" s="3"/>
      <c r="B11" s="174"/>
      <c r="C11" s="174"/>
      <c r="D11" s="174"/>
      <c r="E11" s="174"/>
      <c r="F11" s="174"/>
      <c r="G11" s="175">
        <f t="shared" si="0"/>
        <v>0</v>
      </c>
      <c r="H11" s="176">
        <f t="shared" si="1"/>
        <v>0</v>
      </c>
    </row>
    <row r="12" spans="1:8" x14ac:dyDescent="0.2">
      <c r="A12" s="3"/>
      <c r="B12" s="174"/>
      <c r="C12" s="174"/>
      <c r="D12" s="174"/>
      <c r="E12" s="174"/>
      <c r="F12" s="174"/>
      <c r="G12" s="175">
        <f t="shared" si="0"/>
        <v>0</v>
      </c>
      <c r="H12" s="176">
        <f t="shared" si="1"/>
        <v>0</v>
      </c>
    </row>
    <row r="13" spans="1:8" ht="13.5" thickBot="1" x14ac:dyDescent="0.25">
      <c r="A13" s="3"/>
      <c r="B13" s="174"/>
      <c r="C13" s="174"/>
      <c r="D13" s="174"/>
      <c r="E13" s="177"/>
      <c r="F13" s="177"/>
      <c r="G13" s="178">
        <f t="shared" si="0"/>
        <v>0</v>
      </c>
      <c r="H13" s="176">
        <f t="shared" si="1"/>
        <v>0</v>
      </c>
    </row>
    <row r="14" spans="1:8" ht="13.5" thickBot="1" x14ac:dyDescent="0.25">
      <c r="A14" s="179"/>
      <c r="B14" s="179"/>
      <c r="C14" s="179"/>
      <c r="D14" s="83" t="s">
        <v>41</v>
      </c>
      <c r="E14" s="70"/>
      <c r="F14" s="70"/>
      <c r="G14" s="70">
        <f>SUM(G6:G13)</f>
        <v>0</v>
      </c>
      <c r="H14" s="71">
        <f>SUM(H6:H13)</f>
        <v>0</v>
      </c>
    </row>
    <row r="15" spans="1:8" ht="13.5" thickBot="1" x14ac:dyDescent="0.25">
      <c r="A15" s="37" t="s">
        <v>100</v>
      </c>
      <c r="B15" s="38"/>
      <c r="C15" s="39"/>
      <c r="D15" s="39"/>
      <c r="E15" s="39"/>
      <c r="F15" s="39"/>
      <c r="G15" s="39"/>
      <c r="H15" s="40"/>
    </row>
    <row r="16" spans="1:8" ht="63.75" x14ac:dyDescent="0.2">
      <c r="A16" s="41" t="s">
        <v>101</v>
      </c>
      <c r="B16" s="41" t="s">
        <v>35</v>
      </c>
      <c r="C16" s="41" t="s">
        <v>102</v>
      </c>
      <c r="D16" s="41" t="s">
        <v>37</v>
      </c>
      <c r="E16" s="42" t="s">
        <v>57</v>
      </c>
      <c r="F16" s="41" t="s">
        <v>38</v>
      </c>
      <c r="G16" s="41" t="s">
        <v>39</v>
      </c>
      <c r="H16" s="41" t="s">
        <v>40</v>
      </c>
    </row>
    <row r="17" spans="1:8" x14ac:dyDescent="0.2">
      <c r="A17" s="3"/>
      <c r="B17" s="174"/>
      <c r="C17" s="174"/>
      <c r="D17" s="174"/>
      <c r="E17" s="174"/>
      <c r="F17" s="174"/>
      <c r="G17" s="175">
        <f t="shared" ref="G17:G20" si="2">E17+F17</f>
        <v>0</v>
      </c>
      <c r="H17" s="176">
        <f t="shared" ref="H17:H20" si="3">D17*G17</f>
        <v>0</v>
      </c>
    </row>
    <row r="18" spans="1:8" x14ac:dyDescent="0.2">
      <c r="A18" s="3"/>
      <c r="B18" s="174"/>
      <c r="C18" s="174"/>
      <c r="D18" s="174"/>
      <c r="E18" s="174"/>
      <c r="F18" s="174"/>
      <c r="G18" s="175">
        <f t="shared" si="2"/>
        <v>0</v>
      </c>
      <c r="H18" s="176">
        <f t="shared" si="3"/>
        <v>0</v>
      </c>
    </row>
    <row r="19" spans="1:8" x14ac:dyDescent="0.2">
      <c r="A19" s="3"/>
      <c r="B19" s="174"/>
      <c r="C19" s="174"/>
      <c r="D19" s="174"/>
      <c r="E19" s="174"/>
      <c r="F19" s="174"/>
      <c r="G19" s="175">
        <f t="shared" si="2"/>
        <v>0</v>
      </c>
      <c r="H19" s="176">
        <f t="shared" si="3"/>
        <v>0</v>
      </c>
    </row>
    <row r="20" spans="1:8" ht="13.5" thickBot="1" x14ac:dyDescent="0.25">
      <c r="A20" s="3"/>
      <c r="B20" s="174"/>
      <c r="C20" s="174"/>
      <c r="D20" s="174"/>
      <c r="E20" s="177"/>
      <c r="F20" s="177"/>
      <c r="G20" s="178">
        <f t="shared" si="2"/>
        <v>0</v>
      </c>
      <c r="H20" s="176">
        <f t="shared" si="3"/>
        <v>0</v>
      </c>
    </row>
    <row r="21" spans="1:8" ht="13.5" thickBot="1" x14ac:dyDescent="0.25">
      <c r="A21" s="179"/>
      <c r="B21" s="179"/>
      <c r="C21" s="179"/>
      <c r="D21" s="83" t="s">
        <v>41</v>
      </c>
      <c r="E21" s="70"/>
      <c r="F21" s="70"/>
      <c r="G21" s="70">
        <f>SUM(G17:G20)</f>
        <v>0</v>
      </c>
      <c r="H21" s="71">
        <f>SUM(H17:H20)</f>
        <v>0</v>
      </c>
    </row>
    <row r="23" spans="1:8" x14ac:dyDescent="0.2">
      <c r="C23" s="93" t="s">
        <v>99</v>
      </c>
      <c r="D23" s="94"/>
      <c r="E23" s="94"/>
      <c r="F23" s="95"/>
      <c r="G23" s="96">
        <f>+G14+G21</f>
        <v>0</v>
      </c>
      <c r="H23" s="97">
        <f>+H14+H21</f>
        <v>0</v>
      </c>
    </row>
    <row r="27" spans="1:8" ht="12.75" customHeight="1" x14ac:dyDescent="0.2"/>
  </sheetData>
  <sheetProtection formatCells="0" formatColumns="0" formatRows="0" insertRows="0" deleteRows="0"/>
  <mergeCells count="1"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77" scale="8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29"/>
  <sheetViews>
    <sheetView zoomScale="80" zoomScaleNormal="80" workbookViewId="0">
      <selection activeCell="B9" sqref="A1:XFD1048576"/>
    </sheetView>
  </sheetViews>
  <sheetFormatPr defaultRowHeight="12.75" x14ac:dyDescent="0.2"/>
  <cols>
    <col min="1" max="1" width="34.42578125" style="166" customWidth="1"/>
    <col min="2" max="2" width="65.140625" style="166" customWidth="1"/>
    <col min="3" max="3" width="20.7109375" style="166" customWidth="1"/>
    <col min="4" max="16384" width="9.140625" style="166"/>
  </cols>
  <sheetData>
    <row r="1" spans="1:3" ht="61.9" customHeight="1" thickBot="1" x14ac:dyDescent="0.25">
      <c r="B1" s="19" t="str">
        <f>'1. Budget og budgetnoter'!C1</f>
        <v>[Indsæt projektnavn]</v>
      </c>
    </row>
    <row r="2" spans="1:3" ht="41.45" customHeight="1" thickBot="1" x14ac:dyDescent="0.35">
      <c r="A2" s="125" t="s">
        <v>56</v>
      </c>
      <c r="B2" s="126"/>
      <c r="C2" s="127"/>
    </row>
    <row r="3" spans="1:3" ht="21" customHeight="1" x14ac:dyDescent="0.2">
      <c r="A3" s="32" t="s">
        <v>42</v>
      </c>
      <c r="B3" s="33"/>
      <c r="C3" s="34" t="s">
        <v>2</v>
      </c>
    </row>
    <row r="4" spans="1:3" ht="21" customHeight="1" x14ac:dyDescent="0.2">
      <c r="A4" s="22" t="s">
        <v>43</v>
      </c>
      <c r="B4" s="23"/>
      <c r="C4" s="17"/>
    </row>
    <row r="5" spans="1:3" ht="21" customHeight="1" x14ac:dyDescent="0.2">
      <c r="A5" s="22" t="s">
        <v>44</v>
      </c>
      <c r="B5" s="23"/>
      <c r="C5" s="17"/>
    </row>
    <row r="6" spans="1:3" ht="21" customHeight="1" x14ac:dyDescent="0.2">
      <c r="A6" s="22" t="s">
        <v>45</v>
      </c>
      <c r="B6" s="23"/>
      <c r="C6" s="17"/>
    </row>
    <row r="7" spans="1:3" ht="21" customHeight="1" x14ac:dyDescent="0.2">
      <c r="A7" s="24" t="s">
        <v>3</v>
      </c>
      <c r="B7" s="25"/>
      <c r="C7" s="17"/>
    </row>
    <row r="8" spans="1:3" ht="21" customHeight="1" x14ac:dyDescent="0.2">
      <c r="A8" s="24"/>
      <c r="B8" s="25"/>
      <c r="C8" s="17"/>
    </row>
    <row r="9" spans="1:3" ht="21" customHeight="1" x14ac:dyDescent="0.2">
      <c r="A9" s="24"/>
      <c r="B9" s="25"/>
      <c r="C9" s="17"/>
    </row>
    <row r="10" spans="1:3" ht="21" customHeight="1" x14ac:dyDescent="0.2">
      <c r="A10" s="24"/>
      <c r="B10" s="25"/>
      <c r="C10" s="17"/>
    </row>
    <row r="11" spans="1:3" ht="21" customHeight="1" x14ac:dyDescent="0.2">
      <c r="A11" s="22"/>
      <c r="B11" s="23"/>
      <c r="C11" s="17"/>
    </row>
    <row r="12" spans="1:3" ht="21" customHeight="1" x14ac:dyDescent="0.2">
      <c r="A12" s="22"/>
      <c r="B12" s="23"/>
      <c r="C12" s="17"/>
    </row>
    <row r="13" spans="1:3" ht="21" customHeight="1" x14ac:dyDescent="0.2">
      <c r="A13" s="22"/>
      <c r="B13" s="23"/>
      <c r="C13" s="17"/>
    </row>
    <row r="14" spans="1:3" ht="21" customHeight="1" thickBot="1" x14ac:dyDescent="0.25">
      <c r="A14" s="26"/>
      <c r="B14" s="27"/>
      <c r="C14" s="18"/>
    </row>
    <row r="15" spans="1:3" ht="21" customHeight="1" thickBot="1" x14ac:dyDescent="0.25">
      <c r="A15" s="67" t="s">
        <v>49</v>
      </c>
      <c r="B15" s="68"/>
      <c r="C15" s="69">
        <f>SUM(C4:C14)</f>
        <v>0</v>
      </c>
    </row>
    <row r="16" spans="1:3" ht="21" customHeight="1" thickTop="1" x14ac:dyDescent="0.2"/>
    <row r="19" spans="1:3" x14ac:dyDescent="0.2">
      <c r="A19" s="128" t="s">
        <v>55</v>
      </c>
      <c r="B19" s="180"/>
      <c r="C19" s="181"/>
    </row>
    <row r="20" spans="1:3" x14ac:dyDescent="0.2">
      <c r="A20" s="182"/>
      <c r="B20" s="183"/>
      <c r="C20" s="184"/>
    </row>
    <row r="21" spans="1:3" x14ac:dyDescent="0.2">
      <c r="A21" s="185"/>
      <c r="B21" s="186"/>
      <c r="C21" s="187"/>
    </row>
    <row r="22" spans="1:3" x14ac:dyDescent="0.2">
      <c r="A22" s="185"/>
      <c r="B22" s="186"/>
      <c r="C22" s="187"/>
    </row>
    <row r="23" spans="1:3" x14ac:dyDescent="0.2">
      <c r="A23" s="185"/>
      <c r="B23" s="186"/>
      <c r="C23" s="187"/>
    </row>
    <row r="24" spans="1:3" x14ac:dyDescent="0.2">
      <c r="A24" s="185"/>
      <c r="B24" s="186"/>
      <c r="C24" s="187"/>
    </row>
    <row r="25" spans="1:3" x14ac:dyDescent="0.2">
      <c r="A25" s="188"/>
      <c r="B25" s="189"/>
      <c r="C25" s="190"/>
    </row>
    <row r="26" spans="1:3" ht="13.5" thickBot="1" x14ac:dyDescent="0.25"/>
    <row r="27" spans="1:3" ht="64.5" thickBot="1" x14ac:dyDescent="0.25">
      <c r="A27" s="35" t="s">
        <v>93</v>
      </c>
      <c r="B27" s="191"/>
    </row>
    <row r="28" spans="1:3" ht="69" customHeight="1" thickBot="1" x14ac:dyDescent="0.25">
      <c r="A28" s="36" t="s">
        <v>94</v>
      </c>
      <c r="B28" s="192"/>
    </row>
    <row r="29" spans="1:3" ht="80.25" customHeight="1" thickBot="1" x14ac:dyDescent="0.25">
      <c r="A29" s="36" t="s">
        <v>95</v>
      </c>
      <c r="B29" s="192"/>
    </row>
  </sheetData>
  <mergeCells count="3">
    <mergeCell ref="A2:C2"/>
    <mergeCell ref="A19:C19"/>
    <mergeCell ref="A20:C25"/>
  </mergeCells>
  <pageMargins left="0.74803149606299213" right="0.74803149606299213" top="0.98425196850393704" bottom="0.98425196850393704" header="0" footer="0"/>
  <pageSetup paperSize="9" scale="80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selection activeCell="B13" sqref="A1:XFD1048576"/>
    </sheetView>
  </sheetViews>
  <sheetFormatPr defaultColWidth="8.7109375" defaultRowHeight="12.75" x14ac:dyDescent="0.2"/>
  <cols>
    <col min="1" max="1" width="6.5703125" style="166" customWidth="1"/>
    <col min="2" max="2" width="54" style="166" customWidth="1"/>
    <col min="3" max="3" width="3.5703125" style="194" customWidth="1"/>
    <col min="4" max="4" width="15" style="166" bestFit="1" customWidth="1"/>
    <col min="5" max="5" width="11.28515625" style="166" bestFit="1" customWidth="1"/>
    <col min="6" max="7" width="11.42578125" style="166" customWidth="1"/>
    <col min="8" max="8" width="11.5703125" style="235" bestFit="1" customWidth="1"/>
    <col min="9" max="9" width="12.5703125" style="235" customWidth="1"/>
    <col min="10" max="10" width="3.42578125" style="166" customWidth="1"/>
    <col min="11" max="11" width="53.5703125" style="166" customWidth="1"/>
    <col min="12" max="12" width="2.5703125" style="166" customWidth="1"/>
    <col min="13" max="16384" width="8.7109375" style="166"/>
  </cols>
  <sheetData>
    <row r="1" spans="1:10" ht="23.25" x14ac:dyDescent="0.35">
      <c r="A1" s="193" t="s">
        <v>140</v>
      </c>
      <c r="F1" s="195"/>
      <c r="G1" s="196" t="s">
        <v>141</v>
      </c>
      <c r="H1" s="197"/>
      <c r="I1" s="198">
        <v>22</v>
      </c>
    </row>
    <row r="2" spans="1:10" ht="15" x14ac:dyDescent="0.2">
      <c r="A2" s="199"/>
      <c r="B2" s="200" t="s">
        <v>142</v>
      </c>
      <c r="C2" s="201"/>
      <c r="D2" s="199"/>
      <c r="G2" s="202" t="s">
        <v>143</v>
      </c>
      <c r="H2" s="203"/>
      <c r="I2" s="204" t="s">
        <v>144</v>
      </c>
    </row>
    <row r="3" spans="1:10" ht="30.6" customHeight="1" x14ac:dyDescent="0.2">
      <c r="A3" s="205" t="s">
        <v>145</v>
      </c>
      <c r="B3" s="205"/>
      <c r="C3" s="206"/>
      <c r="D3" s="205" t="s">
        <v>146</v>
      </c>
      <c r="E3" s="205"/>
      <c r="F3" s="205"/>
      <c r="G3" s="205"/>
      <c r="H3" s="205"/>
      <c r="I3" s="205"/>
    </row>
    <row r="4" spans="1:10" ht="45" x14ac:dyDescent="0.2">
      <c r="A4" s="207" t="s">
        <v>147</v>
      </c>
      <c r="B4" s="207" t="s">
        <v>148</v>
      </c>
      <c r="C4" s="208"/>
      <c r="D4" s="209" t="s">
        <v>149</v>
      </c>
      <c r="E4" s="209" t="s">
        <v>150</v>
      </c>
      <c r="F4" s="209" t="s">
        <v>151</v>
      </c>
      <c r="G4" s="209" t="s">
        <v>152</v>
      </c>
      <c r="H4" s="209" t="s">
        <v>153</v>
      </c>
      <c r="I4" s="209" t="s">
        <v>154</v>
      </c>
      <c r="J4" s="210"/>
    </row>
    <row r="5" spans="1:10" ht="15.75" x14ac:dyDescent="0.25">
      <c r="A5" s="211"/>
      <c r="B5" s="212"/>
      <c r="C5" s="213"/>
      <c r="D5" s="214"/>
      <c r="E5" s="214"/>
      <c r="F5" s="214"/>
      <c r="G5" s="214"/>
      <c r="H5" s="215"/>
      <c r="I5" s="216"/>
    </row>
    <row r="6" spans="1:10" x14ac:dyDescent="0.2">
      <c r="A6" s="217" t="s">
        <v>155</v>
      </c>
      <c r="B6" s="218" t="s">
        <v>156</v>
      </c>
      <c r="C6" s="219"/>
      <c r="D6" s="220"/>
      <c r="E6" s="220"/>
      <c r="F6" s="220"/>
      <c r="G6" s="221"/>
      <c r="H6" s="222">
        <f t="shared" ref="H6:H48" si="0">+G6/Roe</f>
        <v>0</v>
      </c>
      <c r="I6" s="223">
        <f>+I7</f>
        <v>9090.9090909090901</v>
      </c>
    </row>
    <row r="7" spans="1:10" x14ac:dyDescent="0.2">
      <c r="A7" s="217" t="s">
        <v>157</v>
      </c>
      <c r="B7" s="218" t="s">
        <v>158</v>
      </c>
      <c r="C7" s="219"/>
      <c r="D7" s="224" t="s">
        <v>159</v>
      </c>
      <c r="E7" s="224">
        <v>2</v>
      </c>
      <c r="F7" s="224">
        <v>1</v>
      </c>
      <c r="G7" s="225">
        <v>100000</v>
      </c>
      <c r="H7" s="222">
        <f t="shared" si="0"/>
        <v>4545.454545454545</v>
      </c>
      <c r="I7" s="226">
        <f>E7*F7*H7</f>
        <v>9090.9090909090901</v>
      </c>
    </row>
    <row r="8" spans="1:10" x14ac:dyDescent="0.2">
      <c r="A8" s="217"/>
      <c r="B8" s="218"/>
      <c r="C8" s="219"/>
      <c r="D8" s="224"/>
      <c r="E8" s="224"/>
      <c r="F8" s="224"/>
      <c r="G8" s="225"/>
      <c r="H8" s="222">
        <f t="shared" si="0"/>
        <v>0</v>
      </c>
      <c r="I8" s="226">
        <f>E8*F8*H8</f>
        <v>0</v>
      </c>
    </row>
    <row r="9" spans="1:10" x14ac:dyDescent="0.2">
      <c r="A9" s="217" t="s">
        <v>160</v>
      </c>
      <c r="B9" s="218" t="s">
        <v>161</v>
      </c>
      <c r="C9" s="213"/>
      <c r="D9" s="220"/>
      <c r="E9" s="220"/>
      <c r="F9" s="220"/>
      <c r="G9" s="221"/>
      <c r="H9" s="222">
        <f t="shared" si="0"/>
        <v>0</v>
      </c>
      <c r="I9" s="223">
        <f>SUM(I10:I15)</f>
        <v>232928.18181818182</v>
      </c>
    </row>
    <row r="10" spans="1:10" x14ac:dyDescent="0.2">
      <c r="A10" s="217" t="s">
        <v>162</v>
      </c>
      <c r="B10" s="212" t="s">
        <v>163</v>
      </c>
      <c r="C10" s="213"/>
      <c r="D10" s="224" t="s">
        <v>164</v>
      </c>
      <c r="E10" s="224">
        <v>48</v>
      </c>
      <c r="F10" s="224">
        <v>1</v>
      </c>
      <c r="G10" s="225">
        <v>760</v>
      </c>
      <c r="H10" s="222">
        <f t="shared" si="0"/>
        <v>34.545454545454547</v>
      </c>
      <c r="I10" s="226">
        <f>E10*F10*H10</f>
        <v>1658.1818181818182</v>
      </c>
    </row>
    <row r="11" spans="1:10" x14ac:dyDescent="0.2">
      <c r="A11" s="217" t="s">
        <v>165</v>
      </c>
      <c r="B11" s="212" t="s">
        <v>166</v>
      </c>
      <c r="C11" s="213"/>
      <c r="D11" s="224" t="s">
        <v>167</v>
      </c>
      <c r="E11" s="143">
        <v>48</v>
      </c>
      <c r="F11" s="143">
        <v>21</v>
      </c>
      <c r="G11" s="225">
        <v>2260</v>
      </c>
      <c r="H11" s="222">
        <f t="shared" si="0"/>
        <v>102.72727272727273</v>
      </c>
      <c r="I11" s="226">
        <f t="shared" ref="I11:I48" si="1">E11*F11*H11</f>
        <v>103549.09090909091</v>
      </c>
    </row>
    <row r="12" spans="1:10" x14ac:dyDescent="0.2">
      <c r="A12" s="217" t="s">
        <v>168</v>
      </c>
      <c r="B12" s="212" t="s">
        <v>169</v>
      </c>
      <c r="C12" s="213"/>
      <c r="D12" s="224" t="s">
        <v>170</v>
      </c>
      <c r="E12" s="143">
        <v>48</v>
      </c>
      <c r="F12" s="143">
        <v>21</v>
      </c>
      <c r="G12" s="225">
        <v>1880</v>
      </c>
      <c r="H12" s="222">
        <f t="shared" si="0"/>
        <v>85.454545454545453</v>
      </c>
      <c r="I12" s="226">
        <f t="shared" si="1"/>
        <v>86138.181818181823</v>
      </c>
    </row>
    <row r="13" spans="1:10" x14ac:dyDescent="0.2">
      <c r="A13" s="217" t="s">
        <v>171</v>
      </c>
      <c r="B13" s="212" t="s">
        <v>172</v>
      </c>
      <c r="C13" s="213"/>
      <c r="D13" s="224" t="s">
        <v>173</v>
      </c>
      <c r="E13" s="143">
        <v>24</v>
      </c>
      <c r="F13" s="143">
        <v>3</v>
      </c>
      <c r="G13" s="225">
        <v>1880</v>
      </c>
      <c r="H13" s="222">
        <f t="shared" si="0"/>
        <v>85.454545454545453</v>
      </c>
      <c r="I13" s="226">
        <f t="shared" si="1"/>
        <v>6152.727272727273</v>
      </c>
    </row>
    <row r="14" spans="1:10" x14ac:dyDescent="0.2">
      <c r="A14" s="217" t="s">
        <v>174</v>
      </c>
      <c r="B14" s="212" t="s">
        <v>175</v>
      </c>
      <c r="C14" s="213"/>
      <c r="D14" s="143" t="s">
        <v>173</v>
      </c>
      <c r="E14" s="143">
        <v>24</v>
      </c>
      <c r="F14" s="143">
        <v>3</v>
      </c>
      <c r="G14" s="225">
        <v>5500</v>
      </c>
      <c r="H14" s="222">
        <f t="shared" si="0"/>
        <v>250</v>
      </c>
      <c r="I14" s="226">
        <f t="shared" si="1"/>
        <v>18000</v>
      </c>
    </row>
    <row r="15" spans="1:10" x14ac:dyDescent="0.2">
      <c r="A15" s="217" t="s">
        <v>176</v>
      </c>
      <c r="B15" s="212" t="s">
        <v>177</v>
      </c>
      <c r="C15" s="213"/>
      <c r="D15" s="143" t="s">
        <v>159</v>
      </c>
      <c r="E15" s="143">
        <v>1</v>
      </c>
      <c r="F15" s="143">
        <v>21</v>
      </c>
      <c r="G15" s="225">
        <v>18260</v>
      </c>
      <c r="H15" s="222">
        <f t="shared" si="0"/>
        <v>830</v>
      </c>
      <c r="I15" s="226">
        <f t="shared" si="1"/>
        <v>17430</v>
      </c>
    </row>
    <row r="16" spans="1:10" x14ac:dyDescent="0.2">
      <c r="A16" s="217"/>
      <c r="B16" s="212"/>
      <c r="C16" s="213"/>
      <c r="D16" s="143"/>
      <c r="E16" s="143"/>
      <c r="F16" s="143"/>
      <c r="G16" s="225"/>
      <c r="H16" s="222">
        <f t="shared" si="0"/>
        <v>0</v>
      </c>
      <c r="I16" s="226">
        <f t="shared" si="1"/>
        <v>0</v>
      </c>
    </row>
    <row r="17" spans="1:9" x14ac:dyDescent="0.2">
      <c r="A17" s="217"/>
      <c r="B17" s="212"/>
      <c r="C17" s="213"/>
      <c r="D17" s="143"/>
      <c r="E17" s="143"/>
      <c r="F17" s="143"/>
      <c r="G17" s="225"/>
      <c r="H17" s="222">
        <f t="shared" si="0"/>
        <v>0</v>
      </c>
      <c r="I17" s="226">
        <f t="shared" si="1"/>
        <v>0</v>
      </c>
    </row>
    <row r="18" spans="1:9" x14ac:dyDescent="0.2">
      <c r="A18" s="217"/>
      <c r="B18" s="212"/>
      <c r="C18" s="213"/>
      <c r="D18" s="143"/>
      <c r="E18" s="143"/>
      <c r="F18" s="143"/>
      <c r="G18" s="225"/>
      <c r="H18" s="222">
        <f t="shared" si="0"/>
        <v>0</v>
      </c>
      <c r="I18" s="226">
        <f t="shared" si="1"/>
        <v>0</v>
      </c>
    </row>
    <row r="19" spans="1:9" x14ac:dyDescent="0.2">
      <c r="A19" s="217"/>
      <c r="B19" s="212"/>
      <c r="C19" s="213"/>
      <c r="D19" s="143"/>
      <c r="E19" s="143"/>
      <c r="F19" s="143"/>
      <c r="G19" s="225"/>
      <c r="H19" s="222">
        <f t="shared" si="0"/>
        <v>0</v>
      </c>
      <c r="I19" s="226">
        <f t="shared" si="1"/>
        <v>0</v>
      </c>
    </row>
    <row r="20" spans="1:9" x14ac:dyDescent="0.2">
      <c r="A20" s="217"/>
      <c r="B20" s="212"/>
      <c r="C20" s="213"/>
      <c r="D20" s="143"/>
      <c r="E20" s="143"/>
      <c r="F20" s="143"/>
      <c r="G20" s="225"/>
      <c r="H20" s="222">
        <f t="shared" si="0"/>
        <v>0</v>
      </c>
      <c r="I20" s="226">
        <f t="shared" si="1"/>
        <v>0</v>
      </c>
    </row>
    <row r="21" spans="1:9" x14ac:dyDescent="0.2">
      <c r="A21" s="217"/>
      <c r="B21" s="212"/>
      <c r="C21" s="213"/>
      <c r="D21" s="143"/>
      <c r="E21" s="143"/>
      <c r="F21" s="143"/>
      <c r="G21" s="225"/>
      <c r="H21" s="222">
        <f t="shared" si="0"/>
        <v>0</v>
      </c>
      <c r="I21" s="226">
        <f t="shared" si="1"/>
        <v>0</v>
      </c>
    </row>
    <row r="22" spans="1:9" x14ac:dyDescent="0.2">
      <c r="A22" s="217"/>
      <c r="B22" s="212"/>
      <c r="C22" s="213"/>
      <c r="D22" s="143"/>
      <c r="E22" s="143"/>
      <c r="F22" s="143"/>
      <c r="G22" s="225"/>
      <c r="H22" s="222">
        <f t="shared" si="0"/>
        <v>0</v>
      </c>
      <c r="I22" s="226">
        <f t="shared" si="1"/>
        <v>0</v>
      </c>
    </row>
    <row r="23" spans="1:9" x14ac:dyDescent="0.2">
      <c r="A23" s="217"/>
      <c r="B23" s="212"/>
      <c r="C23" s="213"/>
      <c r="D23" s="143"/>
      <c r="E23" s="143"/>
      <c r="F23" s="143"/>
      <c r="G23" s="225"/>
      <c r="H23" s="222">
        <f t="shared" si="0"/>
        <v>0</v>
      </c>
      <c r="I23" s="226">
        <f t="shared" si="1"/>
        <v>0</v>
      </c>
    </row>
    <row r="24" spans="1:9" x14ac:dyDescent="0.2">
      <c r="A24" s="217"/>
      <c r="B24" s="212"/>
      <c r="C24" s="213"/>
      <c r="D24" s="143"/>
      <c r="E24" s="143"/>
      <c r="F24" s="143"/>
      <c r="G24" s="225"/>
      <c r="H24" s="222">
        <f t="shared" si="0"/>
        <v>0</v>
      </c>
      <c r="I24" s="226">
        <f t="shared" si="1"/>
        <v>0</v>
      </c>
    </row>
    <row r="25" spans="1:9" x14ac:dyDescent="0.2">
      <c r="A25" s="217"/>
      <c r="B25" s="212"/>
      <c r="C25" s="213"/>
      <c r="D25" s="143"/>
      <c r="E25" s="143"/>
      <c r="F25" s="143"/>
      <c r="G25" s="225"/>
      <c r="H25" s="222">
        <f t="shared" si="0"/>
        <v>0</v>
      </c>
      <c r="I25" s="226">
        <f t="shared" si="1"/>
        <v>0</v>
      </c>
    </row>
    <row r="26" spans="1:9" x14ac:dyDescent="0.2">
      <c r="A26" s="217"/>
      <c r="B26" s="212"/>
      <c r="C26" s="213"/>
      <c r="D26" s="143"/>
      <c r="E26" s="143"/>
      <c r="F26" s="143"/>
      <c r="G26" s="225"/>
      <c r="H26" s="222">
        <f t="shared" si="0"/>
        <v>0</v>
      </c>
      <c r="I26" s="226">
        <f t="shared" si="1"/>
        <v>0</v>
      </c>
    </row>
    <row r="27" spans="1:9" x14ac:dyDescent="0.2">
      <c r="A27" s="217"/>
      <c r="B27" s="212"/>
      <c r="C27" s="213"/>
      <c r="D27" s="143"/>
      <c r="E27" s="143"/>
      <c r="F27" s="143"/>
      <c r="G27" s="225"/>
      <c r="H27" s="222">
        <f t="shared" si="0"/>
        <v>0</v>
      </c>
      <c r="I27" s="226">
        <f t="shared" si="1"/>
        <v>0</v>
      </c>
    </row>
    <row r="28" spans="1:9" x14ac:dyDescent="0.2">
      <c r="A28" s="217"/>
      <c r="B28" s="212"/>
      <c r="C28" s="213"/>
      <c r="D28" s="143"/>
      <c r="E28" s="143"/>
      <c r="F28" s="143"/>
      <c r="G28" s="225"/>
      <c r="H28" s="222">
        <f t="shared" si="0"/>
        <v>0</v>
      </c>
      <c r="I28" s="226">
        <f t="shared" si="1"/>
        <v>0</v>
      </c>
    </row>
    <row r="29" spans="1:9" x14ac:dyDescent="0.2">
      <c r="A29" s="217"/>
      <c r="B29" s="212"/>
      <c r="C29" s="213"/>
      <c r="D29" s="143"/>
      <c r="E29" s="143"/>
      <c r="F29" s="143"/>
      <c r="G29" s="225"/>
      <c r="H29" s="222">
        <f t="shared" si="0"/>
        <v>0</v>
      </c>
      <c r="I29" s="226">
        <f t="shared" si="1"/>
        <v>0</v>
      </c>
    </row>
    <row r="30" spans="1:9" x14ac:dyDescent="0.2">
      <c r="A30" s="217"/>
      <c r="B30" s="212"/>
      <c r="C30" s="213"/>
      <c r="D30" s="143"/>
      <c r="E30" s="143"/>
      <c r="F30" s="143"/>
      <c r="G30" s="225"/>
      <c r="H30" s="222">
        <f t="shared" si="0"/>
        <v>0</v>
      </c>
      <c r="I30" s="226">
        <f t="shared" si="1"/>
        <v>0</v>
      </c>
    </row>
    <row r="31" spans="1:9" x14ac:dyDescent="0.2">
      <c r="A31" s="217"/>
      <c r="B31" s="212"/>
      <c r="C31" s="213"/>
      <c r="D31" s="143"/>
      <c r="E31" s="143"/>
      <c r="F31" s="143"/>
      <c r="G31" s="225"/>
      <c r="H31" s="222">
        <f t="shared" si="0"/>
        <v>0</v>
      </c>
      <c r="I31" s="226">
        <f t="shared" si="1"/>
        <v>0</v>
      </c>
    </row>
    <row r="32" spans="1:9" x14ac:dyDescent="0.2">
      <c r="A32" s="217"/>
      <c r="B32" s="212"/>
      <c r="C32" s="213"/>
      <c r="D32" s="143"/>
      <c r="E32" s="143"/>
      <c r="F32" s="143"/>
      <c r="G32" s="225"/>
      <c r="H32" s="222">
        <f t="shared" si="0"/>
        <v>0</v>
      </c>
      <c r="I32" s="226">
        <f t="shared" si="1"/>
        <v>0</v>
      </c>
    </row>
    <row r="33" spans="1:9" x14ac:dyDescent="0.2">
      <c r="A33" s="217"/>
      <c r="B33" s="212"/>
      <c r="C33" s="213"/>
      <c r="D33" s="143"/>
      <c r="E33" s="143"/>
      <c r="F33" s="143"/>
      <c r="G33" s="225"/>
      <c r="H33" s="222">
        <f t="shared" si="0"/>
        <v>0</v>
      </c>
      <c r="I33" s="226">
        <f t="shared" si="1"/>
        <v>0</v>
      </c>
    </row>
    <row r="34" spans="1:9" x14ac:dyDescent="0.2">
      <c r="A34" s="217"/>
      <c r="B34" s="212"/>
      <c r="C34" s="213"/>
      <c r="D34" s="143"/>
      <c r="E34" s="143"/>
      <c r="F34" s="143"/>
      <c r="G34" s="225"/>
      <c r="H34" s="222">
        <f t="shared" si="0"/>
        <v>0</v>
      </c>
      <c r="I34" s="226">
        <f t="shared" si="1"/>
        <v>0</v>
      </c>
    </row>
    <row r="35" spans="1:9" x14ac:dyDescent="0.2">
      <c r="A35" s="217"/>
      <c r="B35" s="212"/>
      <c r="C35" s="213"/>
      <c r="D35" s="143"/>
      <c r="E35" s="143"/>
      <c r="F35" s="143"/>
      <c r="G35" s="225"/>
      <c r="H35" s="222">
        <f t="shared" si="0"/>
        <v>0</v>
      </c>
      <c r="I35" s="226">
        <f t="shared" si="1"/>
        <v>0</v>
      </c>
    </row>
    <row r="36" spans="1:9" x14ac:dyDescent="0.2">
      <c r="A36" s="217"/>
      <c r="B36" s="212"/>
      <c r="C36" s="213"/>
      <c r="D36" s="143"/>
      <c r="E36" s="143"/>
      <c r="F36" s="143"/>
      <c r="G36" s="225"/>
      <c r="H36" s="222">
        <f t="shared" si="0"/>
        <v>0</v>
      </c>
      <c r="I36" s="226">
        <f t="shared" si="1"/>
        <v>0</v>
      </c>
    </row>
    <row r="37" spans="1:9" x14ac:dyDescent="0.2">
      <c r="A37" s="217"/>
      <c r="B37" s="212"/>
      <c r="C37" s="213"/>
      <c r="D37" s="143"/>
      <c r="E37" s="143"/>
      <c r="F37" s="143"/>
      <c r="G37" s="225"/>
      <c r="H37" s="222">
        <f t="shared" si="0"/>
        <v>0</v>
      </c>
      <c r="I37" s="226">
        <f t="shared" si="1"/>
        <v>0</v>
      </c>
    </row>
    <row r="38" spans="1:9" x14ac:dyDescent="0.2">
      <c r="A38" s="217"/>
      <c r="B38" s="212"/>
      <c r="C38" s="213"/>
      <c r="D38" s="143"/>
      <c r="E38" s="143"/>
      <c r="F38" s="143"/>
      <c r="G38" s="225"/>
      <c r="H38" s="222">
        <f t="shared" si="0"/>
        <v>0</v>
      </c>
      <c r="I38" s="226">
        <f t="shared" si="1"/>
        <v>0</v>
      </c>
    </row>
    <row r="39" spans="1:9" x14ac:dyDescent="0.2">
      <c r="A39" s="217"/>
      <c r="B39" s="212"/>
      <c r="C39" s="213"/>
      <c r="D39" s="143"/>
      <c r="E39" s="143"/>
      <c r="F39" s="143"/>
      <c r="G39" s="225"/>
      <c r="H39" s="222">
        <f t="shared" si="0"/>
        <v>0</v>
      </c>
      <c r="I39" s="226">
        <f t="shared" si="1"/>
        <v>0</v>
      </c>
    </row>
    <row r="40" spans="1:9" x14ac:dyDescent="0.2">
      <c r="A40" s="217"/>
      <c r="B40" s="212"/>
      <c r="C40" s="213"/>
      <c r="D40" s="143"/>
      <c r="E40" s="143"/>
      <c r="F40" s="143"/>
      <c r="G40" s="225"/>
      <c r="H40" s="222">
        <f t="shared" si="0"/>
        <v>0</v>
      </c>
      <c r="I40" s="226">
        <f t="shared" si="1"/>
        <v>0</v>
      </c>
    </row>
    <row r="41" spans="1:9" x14ac:dyDescent="0.2">
      <c r="A41" s="217"/>
      <c r="B41" s="212"/>
      <c r="C41" s="213"/>
      <c r="D41" s="143"/>
      <c r="E41" s="143"/>
      <c r="F41" s="143"/>
      <c r="G41" s="225"/>
      <c r="H41" s="222">
        <f t="shared" si="0"/>
        <v>0</v>
      </c>
      <c r="I41" s="226">
        <f t="shared" si="1"/>
        <v>0</v>
      </c>
    </row>
    <row r="42" spans="1:9" x14ac:dyDescent="0.2">
      <c r="A42" s="217"/>
      <c r="B42" s="212"/>
      <c r="C42" s="213"/>
      <c r="D42" s="143"/>
      <c r="E42" s="143"/>
      <c r="F42" s="143"/>
      <c r="G42" s="225"/>
      <c r="H42" s="222">
        <f t="shared" si="0"/>
        <v>0</v>
      </c>
      <c r="I42" s="226">
        <f t="shared" si="1"/>
        <v>0</v>
      </c>
    </row>
    <row r="43" spans="1:9" x14ac:dyDescent="0.2">
      <c r="A43" s="217"/>
      <c r="B43" s="212"/>
      <c r="C43" s="213"/>
      <c r="D43" s="143"/>
      <c r="E43" s="143"/>
      <c r="F43" s="143"/>
      <c r="G43" s="225"/>
      <c r="H43" s="222">
        <f t="shared" si="0"/>
        <v>0</v>
      </c>
      <c r="I43" s="226">
        <f t="shared" si="1"/>
        <v>0</v>
      </c>
    </row>
    <row r="44" spans="1:9" x14ac:dyDescent="0.2">
      <c r="A44" s="217"/>
      <c r="B44" s="212"/>
      <c r="C44" s="213"/>
      <c r="D44" s="143"/>
      <c r="E44" s="143"/>
      <c r="F44" s="143"/>
      <c r="G44" s="225"/>
      <c r="H44" s="222">
        <f t="shared" si="0"/>
        <v>0</v>
      </c>
      <c r="I44" s="226">
        <f t="shared" si="1"/>
        <v>0</v>
      </c>
    </row>
    <row r="45" spans="1:9" x14ac:dyDescent="0.2">
      <c r="A45" s="217"/>
      <c r="B45" s="212"/>
      <c r="C45" s="213"/>
      <c r="D45" s="143"/>
      <c r="E45" s="143"/>
      <c r="F45" s="143"/>
      <c r="G45" s="225"/>
      <c r="H45" s="222">
        <f t="shared" si="0"/>
        <v>0</v>
      </c>
      <c r="I45" s="226">
        <f t="shared" si="1"/>
        <v>0</v>
      </c>
    </row>
    <row r="46" spans="1:9" x14ac:dyDescent="0.2">
      <c r="A46" s="217"/>
      <c r="B46" s="212"/>
      <c r="C46" s="213"/>
      <c r="D46" s="143"/>
      <c r="E46" s="143"/>
      <c r="F46" s="143"/>
      <c r="G46" s="225"/>
      <c r="H46" s="222">
        <f t="shared" si="0"/>
        <v>0</v>
      </c>
      <c r="I46" s="226">
        <f t="shared" si="1"/>
        <v>0</v>
      </c>
    </row>
    <row r="47" spans="1:9" x14ac:dyDescent="0.2">
      <c r="A47" s="217"/>
      <c r="B47" s="212"/>
      <c r="C47" s="213"/>
      <c r="D47" s="143"/>
      <c r="E47" s="143"/>
      <c r="F47" s="143"/>
      <c r="G47" s="225"/>
      <c r="H47" s="222">
        <f t="shared" si="0"/>
        <v>0</v>
      </c>
      <c r="I47" s="226">
        <f t="shared" si="1"/>
        <v>0</v>
      </c>
    </row>
    <row r="48" spans="1:9" x14ac:dyDescent="0.2">
      <c r="A48" s="227"/>
      <c r="B48" s="228"/>
      <c r="C48" s="229"/>
      <c r="D48" s="230"/>
      <c r="E48" s="230"/>
      <c r="F48" s="230"/>
      <c r="G48" s="231"/>
      <c r="H48" s="232">
        <f t="shared" si="0"/>
        <v>0</v>
      </c>
      <c r="I48" s="233">
        <f t="shared" si="1"/>
        <v>0</v>
      </c>
    </row>
    <row r="49" spans="1:2" x14ac:dyDescent="0.2">
      <c r="A49" s="234" t="s">
        <v>178</v>
      </c>
      <c r="B49" s="166" t="s">
        <v>179</v>
      </c>
    </row>
  </sheetData>
  <mergeCells count="4">
    <mergeCell ref="G1:H1"/>
    <mergeCell ref="G2:H2"/>
    <mergeCell ref="A3:B3"/>
    <mergeCell ref="D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tabSelected="1" zoomScale="80" zoomScaleNormal="80" workbookViewId="0">
      <selection activeCell="E20" sqref="E20"/>
    </sheetView>
  </sheetViews>
  <sheetFormatPr defaultRowHeight="12.75" x14ac:dyDescent="0.2"/>
  <cols>
    <col min="5" max="5" width="91.42578125" customWidth="1"/>
  </cols>
  <sheetData>
    <row r="1" spans="1:15" s="1" customFormat="1" ht="63" customHeight="1" thickBot="1" x14ac:dyDescent="0.25">
      <c r="A1" s="166"/>
      <c r="B1" s="166"/>
      <c r="C1" s="166" t="s">
        <v>0</v>
      </c>
      <c r="D1" s="166"/>
      <c r="E1" s="166"/>
    </row>
    <row r="2" spans="1:15" s="1" customFormat="1" ht="41.45" customHeight="1" thickBot="1" x14ac:dyDescent="0.4">
      <c r="A2" s="132" t="s">
        <v>139</v>
      </c>
      <c r="B2" s="133"/>
      <c r="C2" s="133"/>
      <c r="D2" s="133"/>
      <c r="E2" s="134"/>
    </row>
    <row r="3" spans="1:15" ht="109.9" customHeight="1" x14ac:dyDescent="0.4">
      <c r="A3" s="129" t="s">
        <v>46</v>
      </c>
      <c r="B3" s="130"/>
      <c r="C3" s="130"/>
      <c r="D3" s="130"/>
      <c r="E3" s="131"/>
    </row>
    <row r="4" spans="1:15" ht="58.15" customHeight="1" thickBot="1" x14ac:dyDescent="0.3">
      <c r="A4" s="135" t="s">
        <v>47</v>
      </c>
      <c r="B4" s="136"/>
      <c r="C4" s="136"/>
      <c r="D4" s="136"/>
      <c r="E4" s="137"/>
    </row>
    <row r="5" spans="1:15" ht="69" customHeight="1" thickBot="1" x14ac:dyDescent="0.3">
      <c r="A5" s="138" t="s">
        <v>48</v>
      </c>
      <c r="B5" s="139"/>
      <c r="C5" s="139"/>
      <c r="D5" s="139"/>
      <c r="E5" s="140"/>
    </row>
    <row r="7" spans="1:15" x14ac:dyDescent="0.2">
      <c r="A7" s="1"/>
      <c r="D7" s="1"/>
    </row>
    <row r="8" spans="1:15" x14ac:dyDescent="0.2">
      <c r="D8" s="1"/>
      <c r="O8" s="14"/>
    </row>
    <row r="9" spans="1:15" x14ac:dyDescent="0.2">
      <c r="D9" s="1"/>
    </row>
    <row r="10" spans="1:15" x14ac:dyDescent="0.2">
      <c r="D10" s="1"/>
    </row>
  </sheetData>
  <mergeCells count="4">
    <mergeCell ref="A3:E3"/>
    <mergeCell ref="A2:E2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4</vt:i4>
      </vt:variant>
    </vt:vector>
  </HeadingPairs>
  <TitlesOfParts>
    <vt:vector size="10" baseType="lpstr">
      <vt:lpstr>Summary</vt:lpstr>
      <vt:lpstr>1. Budget og budgetnoter</vt:lpstr>
      <vt:lpstr>2. Dansk timeanvendelse</vt:lpstr>
      <vt:lpstr>3. Handicapkompensation</vt:lpstr>
      <vt:lpstr>Opt. Calculations</vt:lpstr>
      <vt:lpstr>Guide</vt:lpstr>
      <vt:lpstr>Roe</vt:lpstr>
      <vt:lpstr>'1. Budget og budgetnoter'!Udskriftsområde</vt:lpstr>
      <vt:lpstr>'2. Dansk timeanvendelse'!Udskriftsområde</vt:lpstr>
      <vt:lpstr>'3. Handicapkompensation'!Udskriftsområde</vt:lpstr>
    </vt:vector>
  </TitlesOfParts>
  <Company>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SWHJ</dc:creator>
  <cp:lastModifiedBy>Gustav Walgaard</cp:lastModifiedBy>
  <cp:lastPrinted>2015-05-13T16:22:19Z</cp:lastPrinted>
  <dcterms:created xsi:type="dcterms:W3CDTF">2004-07-14T12:15:19Z</dcterms:created>
  <dcterms:modified xsi:type="dcterms:W3CDTF">2022-11-24T11:50:33Z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