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stav.walgaard\Downloads\"/>
    </mc:Choice>
  </mc:AlternateContent>
  <bookViews>
    <workbookView xWindow="0" yWindow="0" windowWidth="14380" windowHeight="4420" firstSheet="5" activeTab="7"/>
  </bookViews>
  <sheets>
    <sheet name="Front" sheetId="1" r:id="rId1"/>
    <sheet name="Table of contents" sheetId="2" r:id="rId2"/>
    <sheet name="1. Endorsement of Management " sheetId="3" r:id="rId3"/>
    <sheet name="2. The indep. Auditors' report" sheetId="4" r:id="rId4"/>
    <sheet name="3. Applied accounting policies " sheetId="5" r:id="rId5"/>
    <sheet name="4. Financial report" sheetId="7" r:id="rId6"/>
    <sheet name="5. Accounts" sheetId="6" r:id="rId7"/>
    <sheet name="6. Detailed accounts" sheetId="8" r:id="rId8"/>
    <sheet name="7. Notes to accounts" sheetId="9" r:id="rId9"/>
    <sheet name="8. Gift Letter" sheetId="10" r:id="rId10"/>
  </sheets>
  <calcPr calcId="162913"/>
</workbook>
</file>

<file path=xl/calcChain.xml><?xml version="1.0" encoding="utf-8"?>
<calcChain xmlns="http://schemas.openxmlformats.org/spreadsheetml/2006/main">
  <c r="I68" i="8" l="1"/>
  <c r="H68" i="8"/>
  <c r="E68" i="8"/>
  <c r="D68" i="8"/>
  <c r="I63" i="8"/>
  <c r="H63" i="8"/>
  <c r="E63" i="8"/>
  <c r="D63" i="8"/>
  <c r="I55" i="8"/>
  <c r="H55" i="8"/>
  <c r="I59" i="8"/>
  <c r="H59" i="8"/>
  <c r="E59" i="8"/>
  <c r="D59" i="8"/>
  <c r="E55" i="8"/>
  <c r="D55" i="8"/>
  <c r="E50" i="8"/>
  <c r="D50" i="8"/>
  <c r="E45" i="8"/>
  <c r="D45" i="8"/>
  <c r="I45" i="8"/>
  <c r="H45" i="8"/>
  <c r="E40" i="8"/>
  <c r="D40" i="8"/>
  <c r="G45" i="9" l="1"/>
  <c r="F45" i="9"/>
  <c r="G44" i="9"/>
  <c r="F44" i="9"/>
  <c r="G43" i="9"/>
  <c r="F43" i="9"/>
  <c r="F42" i="9"/>
  <c r="G42" i="9"/>
  <c r="H23" i="6" l="1"/>
  <c r="G23" i="6"/>
  <c r="G87" i="8"/>
  <c r="F23" i="6" s="1"/>
  <c r="A3" i="9" l="1"/>
  <c r="A2" i="6"/>
  <c r="B3" i="8"/>
  <c r="L76" i="8" l="1"/>
  <c r="L74" i="8"/>
  <c r="L72" i="8"/>
  <c r="L66" i="8"/>
  <c r="L61" i="8"/>
  <c r="L57" i="8"/>
  <c r="L53" i="8"/>
  <c r="L48" i="8"/>
  <c r="L43" i="8"/>
  <c r="L38" i="8"/>
  <c r="H18" i="9" l="1"/>
  <c r="I18" i="9" s="1"/>
  <c r="E18" i="9"/>
  <c r="B18" i="9"/>
  <c r="D16" i="9"/>
  <c r="D15" i="9"/>
  <c r="D14" i="9"/>
  <c r="D13" i="9"/>
  <c r="D12" i="9"/>
  <c r="D11" i="9"/>
  <c r="D10" i="9"/>
  <c r="G16" i="9"/>
  <c r="G15" i="9"/>
  <c r="G14" i="9"/>
  <c r="G13" i="9"/>
  <c r="G12" i="9"/>
  <c r="G11" i="9"/>
  <c r="G10" i="9"/>
  <c r="I16" i="9"/>
  <c r="I15" i="9"/>
  <c r="I14" i="9"/>
  <c r="I13" i="9"/>
  <c r="I12" i="9"/>
  <c r="I11" i="9"/>
  <c r="I10" i="9"/>
  <c r="I9" i="9"/>
  <c r="G9" i="9"/>
  <c r="D9" i="9"/>
  <c r="H22" i="6"/>
  <c r="G22" i="6"/>
  <c r="G86" i="8"/>
  <c r="K78" i="8"/>
  <c r="K76" i="8"/>
  <c r="K74" i="8"/>
  <c r="K70" i="8"/>
  <c r="K69" i="8"/>
  <c r="K66" i="8"/>
  <c r="K65" i="8"/>
  <c r="K64" i="8"/>
  <c r="K61" i="8"/>
  <c r="K59" i="8" s="1"/>
  <c r="K60" i="8"/>
  <c r="K57" i="8"/>
  <c r="K56" i="8"/>
  <c r="K53" i="8"/>
  <c r="K52" i="8"/>
  <c r="K51" i="8"/>
  <c r="K48" i="8"/>
  <c r="K47" i="8"/>
  <c r="K45" i="8" s="1"/>
  <c r="K46" i="8"/>
  <c r="K43" i="8"/>
  <c r="K42" i="8"/>
  <c r="K41" i="8"/>
  <c r="K38" i="8"/>
  <c r="K37" i="8"/>
  <c r="K36" i="8"/>
  <c r="K35" i="8" s="1"/>
  <c r="K33" i="8"/>
  <c r="K32" i="8"/>
  <c r="K31" i="8"/>
  <c r="K30" i="8"/>
  <c r="K27" i="8"/>
  <c r="K26" i="8"/>
  <c r="K25" i="8"/>
  <c r="K24" i="8"/>
  <c r="K21" i="8"/>
  <c r="K20" i="8"/>
  <c r="K19" i="8"/>
  <c r="K18" i="8"/>
  <c r="K17" i="8"/>
  <c r="K16" i="8"/>
  <c r="K13" i="8"/>
  <c r="K12" i="8"/>
  <c r="K11" i="8"/>
  <c r="K10" i="8"/>
  <c r="K9" i="8"/>
  <c r="K82" i="8"/>
  <c r="K84" i="8" s="1"/>
  <c r="K68" i="8"/>
  <c r="K55" i="8"/>
  <c r="K40" i="8" l="1"/>
  <c r="D18" i="9"/>
  <c r="F22" i="6"/>
  <c r="G18" i="9"/>
  <c r="K15" i="8"/>
  <c r="K23" i="8"/>
  <c r="K29" i="8"/>
  <c r="K63" i="8"/>
  <c r="K50" i="8"/>
  <c r="K8" i="8"/>
  <c r="G16" i="6"/>
  <c r="H16" i="6"/>
  <c r="C16" i="6"/>
  <c r="D16" i="6"/>
  <c r="G15" i="6"/>
  <c r="H15" i="6"/>
  <c r="C15" i="6"/>
  <c r="D15" i="6"/>
  <c r="G14" i="6"/>
  <c r="H14" i="6"/>
  <c r="C14" i="6"/>
  <c r="D14" i="6"/>
  <c r="H12" i="6"/>
  <c r="G12" i="6"/>
  <c r="G69" i="8"/>
  <c r="G70" i="8"/>
  <c r="C12" i="6"/>
  <c r="D12" i="6"/>
  <c r="B12" i="6"/>
  <c r="C11" i="6"/>
  <c r="D11" i="6"/>
  <c r="B11" i="6"/>
  <c r="D10" i="6"/>
  <c r="C10" i="6"/>
  <c r="B10" i="6"/>
  <c r="C9" i="6"/>
  <c r="D9" i="6"/>
  <c r="B9" i="6"/>
  <c r="C8" i="6"/>
  <c r="D8" i="6"/>
  <c r="B8" i="6"/>
  <c r="C7" i="6"/>
  <c r="D7" i="6"/>
  <c r="B7" i="6"/>
  <c r="D6" i="6"/>
  <c r="C6" i="6"/>
  <c r="B6" i="6"/>
  <c r="G78" i="8"/>
  <c r="F16" i="6" s="1"/>
  <c r="G76" i="8"/>
  <c r="F15" i="6" s="1"/>
  <c r="G74" i="8"/>
  <c r="F14" i="6" s="1"/>
  <c r="H11" i="6"/>
  <c r="G11" i="6"/>
  <c r="G64" i="8"/>
  <c r="G65" i="8"/>
  <c r="G66" i="8"/>
  <c r="H10" i="6"/>
  <c r="G10" i="6"/>
  <c r="G60" i="8"/>
  <c r="G61" i="8"/>
  <c r="H9" i="6"/>
  <c r="G9" i="6"/>
  <c r="G56" i="8"/>
  <c r="G57" i="8"/>
  <c r="I50" i="8"/>
  <c r="H8" i="6" s="1"/>
  <c r="H50" i="8"/>
  <c r="G8" i="6" s="1"/>
  <c r="G51" i="8"/>
  <c r="G52" i="8"/>
  <c r="G53" i="8"/>
  <c r="H7" i="6"/>
  <c r="G7" i="6"/>
  <c r="G46" i="8"/>
  <c r="G47" i="8"/>
  <c r="G48" i="8"/>
  <c r="G41" i="8"/>
  <c r="G42" i="8"/>
  <c r="G43" i="8"/>
  <c r="I40" i="8"/>
  <c r="H6" i="6" s="1"/>
  <c r="H40" i="8"/>
  <c r="G6" i="6" s="1"/>
  <c r="I35" i="8"/>
  <c r="H35" i="8"/>
  <c r="G37" i="8"/>
  <c r="G38" i="8"/>
  <c r="G36" i="8"/>
  <c r="I29" i="8"/>
  <c r="H29" i="8"/>
  <c r="G31" i="8"/>
  <c r="G32" i="8"/>
  <c r="G33" i="8"/>
  <c r="G30" i="8"/>
  <c r="I23" i="8"/>
  <c r="H23" i="8"/>
  <c r="G25" i="8"/>
  <c r="G26" i="8"/>
  <c r="G27" i="8"/>
  <c r="G24" i="8"/>
  <c r="G17" i="8"/>
  <c r="G18" i="8"/>
  <c r="G19" i="8"/>
  <c r="G20" i="8"/>
  <c r="G21" i="8"/>
  <c r="G16" i="8"/>
  <c r="I15" i="8"/>
  <c r="H15" i="8"/>
  <c r="I8" i="8"/>
  <c r="H8" i="8"/>
  <c r="G10" i="8"/>
  <c r="G11" i="8"/>
  <c r="G12" i="8"/>
  <c r="G13" i="8"/>
  <c r="G9" i="8"/>
  <c r="C78" i="8"/>
  <c r="B16" i="6" s="1"/>
  <c r="C74" i="8"/>
  <c r="B14" i="6" s="1"/>
  <c r="C38" i="8"/>
  <c r="C37" i="8"/>
  <c r="C36" i="8"/>
  <c r="E35" i="8"/>
  <c r="D35" i="8"/>
  <c r="L33" i="8" s="1"/>
  <c r="C33" i="8"/>
  <c r="C32" i="8"/>
  <c r="C31" i="8"/>
  <c r="C30" i="8"/>
  <c r="E29" i="8"/>
  <c r="D29" i="8"/>
  <c r="L27" i="8" s="1"/>
  <c r="C27" i="8"/>
  <c r="C26" i="8"/>
  <c r="C25" i="8"/>
  <c r="C24" i="8"/>
  <c r="E23" i="8"/>
  <c r="D23" i="8"/>
  <c r="L21" i="8" s="1"/>
  <c r="C21" i="8"/>
  <c r="C20" i="8"/>
  <c r="C19" i="8"/>
  <c r="C18" i="8"/>
  <c r="C17" i="8"/>
  <c r="C16" i="8"/>
  <c r="E15" i="8"/>
  <c r="D15" i="8"/>
  <c r="L13" i="8" s="1"/>
  <c r="C13" i="8"/>
  <c r="C12" i="8"/>
  <c r="C11" i="8"/>
  <c r="C10" i="8"/>
  <c r="C9" i="8"/>
  <c r="E8" i="8"/>
  <c r="D8" i="8"/>
  <c r="L6" i="8" l="1"/>
  <c r="K6" i="8"/>
  <c r="K72" i="8" s="1"/>
  <c r="H6" i="8"/>
  <c r="G5" i="6" s="1"/>
  <c r="K8" i="6"/>
  <c r="J8" i="6"/>
  <c r="K9" i="6"/>
  <c r="J9" i="6"/>
  <c r="K14" i="6"/>
  <c r="J14" i="6"/>
  <c r="K15" i="6"/>
  <c r="J15" i="6"/>
  <c r="K16" i="6"/>
  <c r="J16" i="6"/>
  <c r="K7" i="6"/>
  <c r="J7" i="6"/>
  <c r="K10" i="6"/>
  <c r="J10" i="6"/>
  <c r="K12" i="6"/>
  <c r="J12" i="6"/>
  <c r="I6" i="8"/>
  <c r="H5" i="6" s="1"/>
  <c r="K6" i="6"/>
  <c r="J6" i="6"/>
  <c r="J11" i="6"/>
  <c r="K11" i="6"/>
  <c r="G68" i="8"/>
  <c r="F12" i="6" s="1"/>
  <c r="G63" i="8"/>
  <c r="F11" i="6" s="1"/>
  <c r="G45" i="8"/>
  <c r="F7" i="6" s="1"/>
  <c r="G59" i="8"/>
  <c r="F10" i="6" s="1"/>
  <c r="G55" i="8"/>
  <c r="F9" i="6" s="1"/>
  <c r="G50" i="8"/>
  <c r="F8" i="6" s="1"/>
  <c r="G40" i="8"/>
  <c r="F6" i="6" s="1"/>
  <c r="C29" i="8"/>
  <c r="C76" i="8"/>
  <c r="B15" i="6" s="1"/>
  <c r="G35" i="8"/>
  <c r="G29" i="8"/>
  <c r="G23" i="8"/>
  <c r="G15" i="8"/>
  <c r="G8" i="8"/>
  <c r="C23" i="8"/>
  <c r="C8" i="8"/>
  <c r="E6" i="8"/>
  <c r="E72" i="8" s="1"/>
  <c r="C15" i="8"/>
  <c r="C35" i="8"/>
  <c r="D6" i="8"/>
  <c r="D72" i="8" s="1"/>
  <c r="I72" i="8" l="1"/>
  <c r="H13" i="6" s="1"/>
  <c r="C5" i="6"/>
  <c r="K5" i="6" s="1"/>
  <c r="L4" i="8"/>
  <c r="H72" i="8"/>
  <c r="H80" i="8" s="1"/>
  <c r="G6" i="8"/>
  <c r="F5" i="6" s="1"/>
  <c r="D5" i="6"/>
  <c r="L70" i="8"/>
  <c r="C6" i="8"/>
  <c r="J5" i="6" l="1"/>
  <c r="I80" i="8"/>
  <c r="H17" i="6" s="1"/>
  <c r="G13" i="6"/>
  <c r="G72" i="8"/>
  <c r="F13" i="6" s="1"/>
  <c r="C13" i="6"/>
  <c r="K13" i="6" s="1"/>
  <c r="B75" i="8"/>
  <c r="G17" i="6"/>
  <c r="H82" i="8"/>
  <c r="H84" i="8" s="1"/>
  <c r="H88" i="8" s="1"/>
  <c r="E80" i="8"/>
  <c r="D13" i="6"/>
  <c r="C72" i="8"/>
  <c r="B13" i="6" s="1"/>
  <c r="B5" i="6"/>
  <c r="D80" i="8"/>
  <c r="I82" i="8" l="1"/>
  <c r="H18" i="6" s="1"/>
  <c r="G80" i="8"/>
  <c r="F17" i="6" s="1"/>
  <c r="J13" i="6"/>
  <c r="C17" i="6"/>
  <c r="J17" i="6" s="1"/>
  <c r="L78" i="8"/>
  <c r="G24" i="6"/>
  <c r="G19" i="6"/>
  <c r="G18" i="6"/>
  <c r="E82" i="8"/>
  <c r="D17" i="6"/>
  <c r="D82" i="8"/>
  <c r="C18" i="6" s="1"/>
  <c r="C80" i="8"/>
  <c r="B17" i="6" s="1"/>
  <c r="I84" i="8" l="1"/>
  <c r="G82" i="8"/>
  <c r="F18" i="6" s="1"/>
  <c r="K17" i="6"/>
  <c r="J18" i="6"/>
  <c r="K18" i="6"/>
  <c r="E84" i="8"/>
  <c r="D19" i="6" s="1"/>
  <c r="D18" i="6"/>
  <c r="C82" i="8"/>
  <c r="B18" i="6" s="1"/>
  <c r="D84" i="8"/>
  <c r="I88" i="8" l="1"/>
  <c r="H24" i="6" s="1"/>
  <c r="H19" i="6"/>
  <c r="G84" i="8"/>
  <c r="F19" i="6" s="1"/>
  <c r="G88" i="8"/>
  <c r="F24" i="6" s="1"/>
  <c r="C84" i="8"/>
  <c r="C19" i="6"/>
  <c r="H20" i="6" l="1"/>
  <c r="G20" i="6"/>
  <c r="K19" i="6"/>
  <c r="J19" i="6"/>
  <c r="B19" i="6"/>
  <c r="D20" i="6" l="1"/>
  <c r="C20" i="6"/>
</calcChain>
</file>

<file path=xl/comments1.xml><?xml version="1.0" encoding="utf-8"?>
<comments xmlns="http://schemas.openxmlformats.org/spreadsheetml/2006/main">
  <authors>
    <author>Frank Wissing Madsen</author>
  </authors>
  <commentList>
    <comment ref="B6" authorId="0" shapeId="0">
      <text>
        <r>
          <rPr>
            <b/>
            <sz val="8"/>
            <color indexed="81"/>
            <rFont val="Tahoma"/>
            <family val="2"/>
          </rPr>
          <t>Specificér på hovedgrupper. Aktiviteter, der foregår i Danmark skal fremgå særskilt</t>
        </r>
      </text>
    </comment>
    <comment ref="B8" authorId="0" shapeId="0">
      <text>
        <r>
          <rPr>
            <b/>
            <sz val="8"/>
            <color indexed="81"/>
            <rFont val="Tahoma"/>
            <family val="2"/>
          </rPr>
          <t>Specificér på hovedgrupper. Aktiviteter, der foregår i Danmark skal fremgå særskilt</t>
        </r>
      </text>
    </comment>
  </commentList>
</comments>
</file>

<file path=xl/sharedStrings.xml><?xml version="1.0" encoding="utf-8"?>
<sst xmlns="http://schemas.openxmlformats.org/spreadsheetml/2006/main" count="218" uniqueCount="175">
  <si>
    <t>Budget</t>
  </si>
  <si>
    <t>10. Budget margin</t>
  </si>
  <si>
    <t>13. Subtotal</t>
  </si>
  <si>
    <t>15. Total</t>
  </si>
  <si>
    <t>1.1.1</t>
  </si>
  <si>
    <t>1.1.2</t>
  </si>
  <si>
    <t>1.1.3</t>
  </si>
  <si>
    <t>1.1.4</t>
  </si>
  <si>
    <t xml:space="preserve">etc. </t>
  </si>
  <si>
    <t>1.2.1.</t>
  </si>
  <si>
    <t>1.2.2</t>
  </si>
  <si>
    <t>1.2.3</t>
  </si>
  <si>
    <t>1.2.4</t>
  </si>
  <si>
    <t>1.2.5</t>
  </si>
  <si>
    <t>etc</t>
  </si>
  <si>
    <t>1.3.1.</t>
  </si>
  <si>
    <t>1.3.2</t>
  </si>
  <si>
    <t>1.3.3</t>
  </si>
  <si>
    <t>1.4.1.</t>
  </si>
  <si>
    <t>1.4.2</t>
  </si>
  <si>
    <t>1.4.3</t>
  </si>
  <si>
    <t>etc.</t>
  </si>
  <si>
    <t>1.5.1.</t>
  </si>
  <si>
    <t>1.5.2</t>
  </si>
  <si>
    <t>1.5.3</t>
  </si>
  <si>
    <t>Total</t>
  </si>
  <si>
    <t>2.1</t>
  </si>
  <si>
    <t>2.2</t>
  </si>
  <si>
    <t>2.3</t>
  </si>
  <si>
    <t>3.1</t>
  </si>
  <si>
    <t>3.2</t>
  </si>
  <si>
    <t>3.3</t>
  </si>
  <si>
    <t>4.1</t>
  </si>
  <si>
    <t>4.2</t>
  </si>
  <si>
    <t>4.3</t>
  </si>
  <si>
    <t>5.1</t>
  </si>
  <si>
    <t xml:space="preserve">5.2 </t>
  </si>
  <si>
    <t>6.1</t>
  </si>
  <si>
    <t>6.2</t>
  </si>
  <si>
    <t>7.1</t>
  </si>
  <si>
    <t>7.2</t>
  </si>
  <si>
    <t>Transport</t>
  </si>
  <si>
    <t>7.3</t>
  </si>
  <si>
    <t>8.1</t>
  </si>
  <si>
    <t>8.2</t>
  </si>
  <si>
    <t>Example of layout of project accounts</t>
  </si>
  <si>
    <t>Project accounts concerning:</t>
  </si>
  <si>
    <t>NGO’s name:</t>
  </si>
  <si>
    <t>Project title:</t>
  </si>
  <si>
    <t>Project period:</t>
  </si>
  <si>
    <t>Grant:  HP-xxx-xxx</t>
  </si>
  <si>
    <r>
      <t>Contents</t>
    </r>
    <r>
      <rPr>
        <b/>
        <sz val="13"/>
        <color theme="1"/>
        <rFont val="Arial"/>
        <family val="2"/>
      </rPr>
      <t>:</t>
    </r>
  </si>
  <si>
    <t>1. Endorsement of Management</t>
  </si>
  <si>
    <r>
      <t xml:space="preserve">2. </t>
    </r>
    <r>
      <rPr>
        <sz val="7"/>
        <color theme="1"/>
        <rFont val="Times New Roman"/>
        <family val="1"/>
      </rPr>
      <t xml:space="preserve"> </t>
    </r>
    <r>
      <rPr>
        <sz val="13"/>
        <color theme="1"/>
        <rFont val="Arial"/>
        <family val="2"/>
      </rPr>
      <t>Independent auditor’s endorsement</t>
    </r>
  </si>
  <si>
    <r>
      <t xml:space="preserve">3. </t>
    </r>
    <r>
      <rPr>
        <sz val="7"/>
        <color theme="1"/>
        <rFont val="Times New Roman"/>
        <family val="1"/>
      </rPr>
      <t xml:space="preserve"> </t>
    </r>
    <r>
      <rPr>
        <sz val="13"/>
        <color theme="1"/>
        <rFont val="Arial"/>
        <family val="2"/>
      </rPr>
      <t xml:space="preserve">Applied accounting policies </t>
    </r>
  </si>
  <si>
    <r>
      <t xml:space="preserve">4. </t>
    </r>
    <r>
      <rPr>
        <sz val="7"/>
        <color theme="1"/>
        <rFont val="Times New Roman"/>
        <family val="1"/>
      </rPr>
      <t xml:space="preserve"> </t>
    </r>
    <r>
      <rPr>
        <sz val="13"/>
        <color theme="1"/>
        <rFont val="Arial"/>
        <family val="2"/>
      </rPr>
      <t>Accounting report</t>
    </r>
  </si>
  <si>
    <r>
      <t>5.</t>
    </r>
    <r>
      <rPr>
        <sz val="7"/>
        <color theme="1"/>
        <rFont val="Times New Roman"/>
        <family val="1"/>
      </rPr>
      <t xml:space="preserve"> </t>
    </r>
    <r>
      <rPr>
        <sz val="13"/>
        <color theme="1"/>
        <rFont val="Arial"/>
        <family val="2"/>
      </rPr>
      <t>Profit and loss account for the project period</t>
    </r>
  </si>
  <si>
    <r>
      <t>6.</t>
    </r>
    <r>
      <rPr>
        <sz val="7"/>
        <color theme="1"/>
        <rFont val="Times New Roman"/>
        <family val="1"/>
      </rPr>
      <t xml:space="preserve"> </t>
    </r>
    <r>
      <rPr>
        <sz val="13"/>
        <color theme="1"/>
        <rFont val="Arial"/>
        <family val="2"/>
      </rPr>
      <t>Notes to the accounts</t>
    </r>
  </si>
  <si>
    <t>Financing plan</t>
  </si>
  <si>
    <t>Disability fund</t>
  </si>
  <si>
    <t>Other source</t>
  </si>
  <si>
    <t>1. Activities - total</t>
  </si>
  <si>
    <t>2. Investments</t>
  </si>
  <si>
    <t>3.Expatriate staff</t>
  </si>
  <si>
    <t>4.Local staff</t>
  </si>
  <si>
    <t>5. Local administration</t>
  </si>
  <si>
    <t>6. Project monitoring</t>
  </si>
  <si>
    <t>7.  Evaluation</t>
  </si>
  <si>
    <t xml:space="preserve">8. Information work in Denmark </t>
  </si>
  <si>
    <t>9. Total project expenses</t>
  </si>
  <si>
    <t>11. Disability compensation</t>
  </si>
  <si>
    <t>12.  Auditing</t>
  </si>
  <si>
    <t>NOTE: THIS TAB WILL AUTOMATICALLY COMPLETED FROM TAB 6. DETAILED ACCOUNTING</t>
  </si>
  <si>
    <t>Financing</t>
  </si>
  <si>
    <t>Accounting</t>
  </si>
  <si>
    <t>1. Activities in total</t>
  </si>
  <si>
    <t>1.1.Activity costs</t>
  </si>
  <si>
    <t>1.2. Travel expenses, international</t>
  </si>
  <si>
    <t>Flight</t>
  </si>
  <si>
    <t>Transport to/from airport</t>
  </si>
  <si>
    <t>Insurance</t>
  </si>
  <si>
    <t>Visa</t>
  </si>
  <si>
    <t>Vaccinations</t>
  </si>
  <si>
    <t>1.3. Local transport</t>
  </si>
  <si>
    <t xml:space="preserve">2. Investments </t>
  </si>
  <si>
    <t>Salaries</t>
  </si>
  <si>
    <t>4. Local staff</t>
  </si>
  <si>
    <t>1.4. Accommodation</t>
  </si>
  <si>
    <t>1.5. Per diem</t>
  </si>
  <si>
    <t xml:space="preserve">5. Local administration </t>
  </si>
  <si>
    <t>6. Project monitoring (Danish staff)</t>
  </si>
  <si>
    <t>Flights</t>
  </si>
  <si>
    <t>Accommodation</t>
  </si>
  <si>
    <t xml:space="preserve">Consultant fee (for local consultant) </t>
  </si>
  <si>
    <t>Accomodation expenses</t>
  </si>
  <si>
    <t>12. Auditing</t>
  </si>
  <si>
    <t>14. Administration in Denmark</t>
  </si>
  <si>
    <t>NB: Only white cells to be updated - never cells coloured in green (formulas)</t>
  </si>
  <si>
    <t>Deviation</t>
  </si>
  <si>
    <t>Transferred from donor</t>
  </si>
  <si>
    <t>Funds in surplus/Bank balance</t>
  </si>
  <si>
    <t>Notes to accounts:</t>
  </si>
  <si>
    <t>Currency</t>
  </si>
  <si>
    <t>Transfer</t>
  </si>
  <si>
    <t>Local</t>
  </si>
  <si>
    <t>DKK</t>
  </si>
  <si>
    <t>abbrev.</t>
  </si>
  <si>
    <t>Rate of</t>
  </si>
  <si>
    <t>Exchange</t>
  </si>
  <si>
    <t>Date</t>
  </si>
  <si>
    <t>xxx</t>
  </si>
  <si>
    <t>yyy</t>
  </si>
  <si>
    <t>2) Investments</t>
  </si>
  <si>
    <t xml:space="preserve">The content of the inventory list will vary depending of the type of assets; however acquisition date </t>
  </si>
  <si>
    <t>and amount, supplier, supplier's invoice number and own bookkeeping number shall be registered here.</t>
  </si>
  <si>
    <t xml:space="preserve">Further specification could for unique identification could be number plate, chassis number, </t>
  </si>
  <si>
    <t>MAC-number, colour, user , location etc.</t>
  </si>
  <si>
    <t xml:space="preserve">The list may be separated between fixed assets and minor assets, the limit would be </t>
  </si>
  <si>
    <t>The fixed assets have to be formally transferred through a gift letter that may be included in</t>
  </si>
  <si>
    <t>this report.</t>
  </si>
  <si>
    <t>USD/EUR 1,500 per unit.</t>
  </si>
  <si>
    <r>
      <t>14. Administration in Denmark</t>
    </r>
    <r>
      <rPr>
        <sz val="8"/>
        <rFont val="Arial"/>
        <family val="2"/>
      </rPr>
      <t xml:space="preserve"> (max 7% of 13)</t>
    </r>
  </si>
  <si>
    <t xml:space="preserve">10. Budget margin (min 6 pct., max 10 pct. of 9) </t>
  </si>
  <si>
    <t>7. Evaluation</t>
  </si>
  <si>
    <t>1) Transferred of Disability Grants:</t>
  </si>
  <si>
    <t>Interest income shall be considered as transferred from donor at current rate of exchange</t>
  </si>
  <si>
    <t>of local currency, in the table.</t>
  </si>
  <si>
    <t>Interests earned</t>
  </si>
  <si>
    <t>3) Salaries</t>
  </si>
  <si>
    <t xml:space="preserve">This note is completed in the event that the budget includes salary and / or overhead for employees </t>
  </si>
  <si>
    <t>Salaries may only be settled overhead up to and including 31.12.2021, and thereafter operating costs.</t>
  </si>
  <si>
    <t>Up to 31.12.2021</t>
  </si>
  <si>
    <t>Budget line 1. Activities</t>
  </si>
  <si>
    <t>Budget line 7 Evaluation</t>
  </si>
  <si>
    <t>Budget line 6 Monitoring</t>
  </si>
  <si>
    <t>Budget line 8 Information</t>
  </si>
  <si>
    <t>Overhead</t>
  </si>
  <si>
    <t>%</t>
  </si>
  <si>
    <t>From 01.01.2022</t>
  </si>
  <si>
    <t>Operating</t>
  </si>
  <si>
    <t>costs</t>
  </si>
  <si>
    <t>Settlement of proportionate coverage of general operating costs covers the following main categories:</t>
  </si>
  <si>
    <t>[describe here which expenses are covered by the settled operating costs]</t>
  </si>
  <si>
    <t>in the Danish organisation (or for volunteers who solve professional tasks).</t>
  </si>
  <si>
    <t>Independent auditor’s report</t>
  </si>
  <si>
    <t xml:space="preserve">To Disabled People's Organisations Denmark (DPOD) </t>
  </si>
  <si>
    <t xml:space="preserve">Report on the project financial statements on [Insert full project name] </t>
  </si>
  <si>
    <t>Opinion</t>
  </si>
  <si>
    <t>We have audited the accompanying project financial statements for the period [Insert period (date) xx.xx.xxx – xx.xx.xxxx], showing a grant of DKK [Grants received are stated here] and costs incurred of DKK [Costs in-curred are stated here]. The grant was received under Disabled People's Organisations Denmark (DPOD) [project number etc.]. The project financial statements have been prepared by [Insert name of client] based the grant agreement between Disabled People's Organisations Denmark (DPOD) dated [Insert date xx.xx.xxxx] and the Ministry of Foreign Affairs of Denmark’s administrative guidelines for grants for Civil Society Organisations, hereinafter referred to as the grantor’s guidelines.</t>
  </si>
  <si>
    <t>In our opinion, the project financial statements for the period [Insert period (date) xx.xx.xxx – xx.xx.xxxx] are accurate, in all material respects; this means that they have been prepared in accordance with the grantor’s guidelines.</t>
  </si>
  <si>
    <t>Basis for opinion</t>
  </si>
  <si>
    <t>We conducted our audit in accordance with International Standards on Auditing (ISA’s) as well as performance and compliance audit is conducted according to recognized international standards issued by IFAC/INTOSAI in accordance with the provisions of Audit Instruction regarding the performance of audit tasks related to activities covered by Ministry of Foreign Affairs of Denmark (MFA) -  with Disabled People's Organisations Denmark (DPOD). Our responsibilities under those standards and requirements are further described in the Auditor’s responsibilities for the audit of the project financial statements section of this auditor’s report. We are independent of the beneficiary in accordance with the International Ethics Standards Board of Accountants' Code of Ethics for Professional Accountants (IESBA Code), and we have fulfilled our other ethical responsibilities in accordance with these requirements. We believe that the audit evidence we have obtained is sufficient and appropriate to provide a basis for our opinion.</t>
  </si>
  <si>
    <t>Emphasis of matter regarding basis of accounting and restriction on distribution and use</t>
  </si>
  <si>
    <t xml:space="preserve">We point out that the project financial statements have been prepared in accordance with the grantor’s guidelines. The project financial statements have been prepared to assist [Insert name of client] in complying with the accounting provisions based on the grant agreement between Disabled People's Organisations Denmark (DPOD) and [client] dated [Insert date xx.xx.xxxx] and the Ministry of Foreign Affairs of Denmark’s administrative guidelines for grants for Civil Society Organisations. As a result, the project financial statements may not be suitable for another purpose. </t>
  </si>
  <si>
    <t>Our report is intended solely for [Insert name of client] and Disabled People's Organisations Denmark and should not be distributed to or used by parties other than [Insert name of client] and Disabled People's Organisations Denmark.</t>
  </si>
  <si>
    <t>These circumstances have not caused us to modify our opinion.</t>
  </si>
  <si>
    <t>Other matter [Section is only included if non-audited budget figures are included in the project ac-counts]</t>
  </si>
  <si>
    <t>In accordance with the financial reporting provisions of grantor’s guidelines, [Insert name of client] has disclosed budget figures approved by the grantor as comparative figures. These budget figures have not been subject to audit.</t>
  </si>
  <si>
    <t>Management’s responsibilities for the project financial statements</t>
  </si>
  <si>
    <t>Management is responsible for the preparation of project financial statements that they are accurate, in all material respects, this means that they have been prepared in accordance with the grantor’s guideline, and for such internal control as Management determines is necessary to enable the preparation of project financial statements that are free from material misstatement, whether due to fraud or error.</t>
  </si>
  <si>
    <t>Auditors’ responsibilities for the audit of the project financial statements</t>
  </si>
  <si>
    <t>Our objectives are to obtain reasonable assurance about whether the project financial statements as a whole are free from material misstatement, whether due to fraud or error, and to issue an auditor’s report that includes our opinion. Reasonable assurance is a high level of assurance, but is not a guarantee that an audit conducted in accordance with International Standards on Auditing (ISA’s) as well as performance and compliance audit is conducted according to recognized international standards issued by IFAC/INTOSAI as the audit was conducted in accordance with the provisions of Audit Instruction regarding the performance of audit tasks related to activities covered by Ministry of Foreign Affairs of Denmark (MFA) -  with Disabled People's Organisations Denmark (DPOD) will always detect a material misstatement when it exists. Misstatements can arise from fraud or error and are considered material if, individually or in the aggregate, they could reasonably be expected to influence the economic decisions of users taken on the basis of these project financial statements.</t>
  </si>
  <si>
    <t xml:space="preserve">As part of an audit conducted in accordance with International Standards on Auditing (ISA’s) as well as performance and compliance audit is conducted according to recognized international standards issued by IFAC/INTOSAI as the audit was conducted in accordance with the provisions of Audit Instruction regarding the performance of audit tasks related to activities covered by Ministry of Foreign Affairs of Denmark (MFA) -  with Disabled People's Organisations Denmark (DPOD), we exercise professional judgement and maintain professional skepticism throughout the audit. We also: </t>
  </si>
  <si>
    <t>• Identify and assess the risks of material misstatement of the project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t>
  </si>
  <si>
    <t xml:space="preserve">• Obtain an understanding of internal control relevant to the audit of the project financial statements in order to design audit procedures that are appropriate in the circumstances, but not for the purpose of expressing an opinion on the effectiveness of the beneficiary’s internal control. </t>
  </si>
  <si>
    <t>• Evaluate the appropriateness of accounting policies used and the reasonableness of accounting estimates and related disclosures made by Management.</t>
  </si>
  <si>
    <t>We communicate with Management regarding, among other matters, the planned scope and timing of the audit and significant audit findings, including any significant deficiencies in internal control that we identify during our audit.</t>
  </si>
  <si>
    <t>[City], [Date]</t>
  </si>
  <si>
    <t>[Name of auditing firm]</t>
  </si>
  <si>
    <t>[Business Registration No]</t>
  </si>
  <si>
    <t>[Name]</t>
  </si>
  <si>
    <t>State-Authorised Public Accountant</t>
  </si>
  <si>
    <t>Example of The independent Auditors's Report:</t>
  </si>
  <si>
    <t>Denne specifikation betragtes af DH som et hjælpeark, som ikke forventes indeholdt i afsluttende projektrevision i DKK.</t>
  </si>
  <si>
    <t>Anvendes denne model hos sydpartner, skal medlemsorganisationen tage stilling til niveauet af præsentation i rapporteringen.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</si>
</sst>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0.00_);_(* \(#,##0.00\);_(* &quot;-&quot;??_);_(@_)"/>
    <numFmt numFmtId="166"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Arial"/>
      <family val="2"/>
    </font>
    <font>
      <sz val="13"/>
      <color theme="1"/>
      <name val="Arial"/>
      <family val="2"/>
    </font>
    <font>
      <b/>
      <sz val="13"/>
      <color theme="1"/>
      <name val="Arial"/>
      <family val="2"/>
    </font>
    <font>
      <b/>
      <sz val="14"/>
      <color theme="1"/>
      <name val="Arial"/>
      <family val="2"/>
    </font>
    <font>
      <sz val="13"/>
      <color theme="1"/>
      <name val="Symbol"/>
      <family val="1"/>
      <charset val="2"/>
    </font>
    <font>
      <sz val="7"/>
      <color theme="1"/>
      <name val="Times New Roman"/>
      <family val="1"/>
    </font>
    <font>
      <b/>
      <sz val="10"/>
      <name val="Arial"/>
      <family val="2"/>
    </font>
    <font>
      <sz val="10"/>
      <name val="Arial"/>
      <family val="2"/>
    </font>
    <font>
      <b/>
      <sz val="10"/>
      <color theme="1"/>
      <name val="Arial"/>
      <family val="2"/>
    </font>
    <font>
      <sz val="8"/>
      <name val="Arial"/>
      <family val="2"/>
    </font>
    <font>
      <b/>
      <sz val="8"/>
      <color indexed="81"/>
      <name val="Tahoma"/>
      <family val="2"/>
    </font>
    <font>
      <sz val="9"/>
      <color theme="1"/>
      <name val="Calibri"/>
      <family val="2"/>
      <scheme val="minor"/>
    </font>
    <font>
      <sz val="8"/>
      <color theme="1"/>
      <name val="Calibri"/>
      <family val="2"/>
      <scheme val="minor"/>
    </font>
    <font>
      <b/>
      <u/>
      <sz val="11"/>
      <color theme="1"/>
      <name val="Calibri"/>
      <family val="2"/>
      <scheme val="minor"/>
    </font>
    <font>
      <b/>
      <sz val="13"/>
      <color theme="1"/>
      <name val="Calibri"/>
      <family val="2"/>
      <scheme val="minor"/>
    </font>
    <font>
      <b/>
      <i/>
      <sz val="11"/>
      <color rgb="FFFF0000"/>
      <name val="Calibri"/>
      <family val="2"/>
      <scheme val="minor"/>
    </font>
  </fonts>
  <fills count="8">
    <fill>
      <patternFill patternType="none"/>
    </fill>
    <fill>
      <patternFill patternType="gray125"/>
    </fill>
    <fill>
      <patternFill patternType="solid">
        <fgColor theme="6" tint="0.59996337778862885"/>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465926084170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0" fillId="0" borderId="0" xfId="0" applyAlignment="1">
      <alignment horizontal="center" vertical="center"/>
    </xf>
    <xf numFmtId="0" fontId="5" fillId="0" borderId="0" xfId="0" applyFont="1"/>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xf numFmtId="0" fontId="0" fillId="0" borderId="0" xfId="0" applyBorder="1"/>
    <xf numFmtId="0" fontId="0" fillId="0" borderId="0" xfId="0" applyAlignment="1"/>
    <xf numFmtId="0" fontId="4" fillId="0" borderId="0" xfId="0" applyFont="1" applyBorder="1" applyAlignment="1">
      <alignment horizontal="left" vertical="center" indent="2"/>
    </xf>
    <xf numFmtId="0" fontId="9" fillId="0" borderId="2" xfId="0" applyFont="1" applyBorder="1"/>
    <xf numFmtId="0" fontId="0" fillId="0" borderId="2" xfId="0" applyBorder="1"/>
    <xf numFmtId="0" fontId="10" fillId="2" borderId="2" xfId="0" applyFont="1" applyFill="1" applyBorder="1"/>
    <xf numFmtId="0" fontId="9" fillId="2" borderId="2" xfId="0" applyFont="1" applyFill="1" applyBorder="1"/>
    <xf numFmtId="0" fontId="9" fillId="3" borderId="2" xfId="0" applyFont="1" applyFill="1" applyBorder="1" applyAlignment="1" applyProtection="1">
      <alignment horizontal="center"/>
    </xf>
    <xf numFmtId="0" fontId="9" fillId="3" borderId="2" xfId="0" applyFont="1" applyFill="1" applyBorder="1" applyProtection="1"/>
    <xf numFmtId="0" fontId="0" fillId="3" borderId="2" xfId="0" applyFill="1" applyBorder="1" applyProtection="1"/>
    <xf numFmtId="0" fontId="12" fillId="5" borderId="0" xfId="0" applyFont="1" applyFill="1"/>
    <xf numFmtId="0" fontId="0" fillId="4" borderId="0" xfId="0" applyFill="1"/>
    <xf numFmtId="0" fontId="11" fillId="2" borderId="2" xfId="0" applyFont="1" applyFill="1" applyBorder="1"/>
    <xf numFmtId="0" fontId="9" fillId="3" borderId="2" xfId="2" applyFont="1" applyFill="1" applyBorder="1" applyProtection="1"/>
    <xf numFmtId="0" fontId="10" fillId="3" borderId="2" xfId="2" applyFill="1" applyBorder="1" applyProtection="1"/>
    <xf numFmtId="0" fontId="0" fillId="0" borderId="2" xfId="0" applyBorder="1" applyProtection="1"/>
    <xf numFmtId="0" fontId="10" fillId="0" borderId="2" xfId="0" applyFont="1" applyFill="1" applyBorder="1" applyProtection="1">
      <protection locked="0"/>
    </xf>
    <xf numFmtId="0" fontId="0" fillId="0" borderId="2" xfId="0" applyFill="1" applyBorder="1" applyProtection="1">
      <protection locked="0"/>
    </xf>
    <xf numFmtId="0" fontId="9" fillId="0" borderId="2" xfId="0" applyFont="1" applyFill="1" applyBorder="1" applyProtection="1">
      <protection locked="0"/>
    </xf>
    <xf numFmtId="0" fontId="9" fillId="3" borderId="2" xfId="0" applyFont="1" applyFill="1" applyBorder="1" applyProtection="1">
      <protection locked="0"/>
    </xf>
    <xf numFmtId="0" fontId="0" fillId="3" borderId="2" xfId="0" applyFill="1" applyBorder="1" applyProtection="1">
      <protection locked="0"/>
    </xf>
    <xf numFmtId="0" fontId="10" fillId="0" borderId="2" xfId="2" applyFont="1" applyFill="1" applyBorder="1" applyProtection="1">
      <protection locked="0"/>
    </xf>
    <xf numFmtId="0" fontId="10" fillId="0" borderId="2" xfId="2" applyBorder="1" applyProtection="1">
      <protection locked="0"/>
    </xf>
    <xf numFmtId="0" fontId="10" fillId="0" borderId="2" xfId="2" applyBorder="1" applyProtection="1"/>
    <xf numFmtId="0" fontId="0" fillId="0" borderId="2" xfId="0" applyBorder="1" applyProtection="1">
      <protection locked="0"/>
    </xf>
    <xf numFmtId="0" fontId="9" fillId="0" borderId="2" xfId="0" applyFont="1" applyFill="1" applyBorder="1" applyProtection="1"/>
    <xf numFmtId="0" fontId="0" fillId="0" borderId="2" xfId="0" applyBorder="1" applyAlignment="1" applyProtection="1">
      <alignment horizontal="right"/>
      <protection locked="0"/>
    </xf>
    <xf numFmtId="0" fontId="0" fillId="0" borderId="2" xfId="0" applyFill="1" applyBorder="1" applyProtection="1"/>
    <xf numFmtId="0" fontId="0" fillId="0" borderId="1" xfId="0" applyBorder="1" applyAlignment="1">
      <alignment horizontal="center"/>
    </xf>
    <xf numFmtId="0" fontId="0" fillId="0" borderId="3" xfId="0"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5" borderId="0" xfId="0" applyFont="1" applyFill="1" applyBorder="1" applyAlignment="1">
      <alignment horizontal="center"/>
    </xf>
    <xf numFmtId="0" fontId="11" fillId="0" borderId="2" xfId="0" applyFont="1" applyBorder="1" applyAlignment="1"/>
    <xf numFmtId="0" fontId="0" fillId="0" borderId="2" xfId="0" applyBorder="1" applyAlignment="1"/>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horizontal="left" vertical="center" indent="2"/>
    </xf>
    <xf numFmtId="0" fontId="4" fillId="0" borderId="0" xfId="0" applyFont="1" applyAlignment="1">
      <alignment horizontal="left" vertical="center" indent="2"/>
    </xf>
    <xf numFmtId="0" fontId="0" fillId="0" borderId="3" xfId="0" applyBorder="1" applyAlignment="1">
      <alignment horizontal="center"/>
    </xf>
    <xf numFmtId="0" fontId="9" fillId="3" borderId="2" xfId="0" applyFont="1" applyFill="1" applyBorder="1" applyAlignment="1" applyProtection="1">
      <alignment horizontal="center"/>
    </xf>
    <xf numFmtId="0" fontId="0" fillId="0" borderId="0" xfId="0" applyBorder="1" applyAlignment="1">
      <alignment horizontal="center"/>
    </xf>
    <xf numFmtId="0" fontId="0" fillId="0" borderId="0" xfId="0" applyBorder="1" applyAlignment="1">
      <alignment horizontal="right"/>
    </xf>
    <xf numFmtId="9" fontId="14" fillId="0" borderId="0" xfId="5" applyFont="1"/>
    <xf numFmtId="0" fontId="0" fillId="0" borderId="5" xfId="0" applyBorder="1" applyAlignment="1">
      <alignment horizontal="right"/>
    </xf>
    <xf numFmtId="0" fontId="0" fillId="0" borderId="6" xfId="0" applyBorder="1"/>
    <xf numFmtId="9" fontId="15" fillId="0" borderId="0" xfId="5" applyFont="1"/>
    <xf numFmtId="3" fontId="0" fillId="2" borderId="2" xfId="0" applyNumberFormat="1" applyFill="1" applyBorder="1"/>
    <xf numFmtId="3" fontId="0" fillId="0" borderId="3" xfId="0" applyNumberFormat="1" applyBorder="1" applyAlignment="1">
      <alignment horizontal="center"/>
    </xf>
    <xf numFmtId="3" fontId="0" fillId="2" borderId="2" xfId="0" applyNumberFormat="1" applyFill="1" applyBorder="1" applyAlignment="1"/>
    <xf numFmtId="3" fontId="0" fillId="0" borderId="0" xfId="0" applyNumberFormat="1"/>
    <xf numFmtId="3" fontId="2" fillId="2" borderId="2" xfId="0" applyNumberFormat="1" applyFont="1" applyFill="1" applyBorder="1"/>
    <xf numFmtId="3" fontId="2" fillId="2" borderId="2" xfId="0" applyNumberFormat="1" applyFont="1" applyFill="1" applyBorder="1" applyAlignment="1"/>
    <xf numFmtId="3" fontId="0" fillId="0" borderId="4" xfId="0" applyNumberFormat="1" applyBorder="1" applyAlignment="1">
      <alignment horizontal="center"/>
    </xf>
    <xf numFmtId="3" fontId="0" fillId="3" borderId="2" xfId="0" applyNumberFormat="1" applyFill="1" applyBorder="1" applyAlignment="1"/>
    <xf numFmtId="3" fontId="0" fillId="3" borderId="2" xfId="0" applyNumberFormat="1" applyFill="1" applyBorder="1"/>
    <xf numFmtId="3" fontId="0" fillId="0" borderId="2" xfId="0" applyNumberFormat="1" applyBorder="1" applyProtection="1"/>
    <xf numFmtId="3" fontId="0" fillId="0" borderId="2" xfId="0" applyNumberFormat="1" applyBorder="1"/>
    <xf numFmtId="3" fontId="9" fillId="3" borderId="2" xfId="1" applyNumberFormat="1" applyFont="1" applyFill="1" applyBorder="1" applyProtection="1"/>
    <xf numFmtId="3" fontId="10" fillId="3" borderId="2" xfId="1" applyNumberFormat="1" applyFont="1" applyFill="1" applyBorder="1" applyProtection="1">
      <protection locked="0"/>
    </xf>
    <xf numFmtId="3" fontId="10" fillId="4" borderId="2" xfId="1" applyNumberFormat="1" applyFont="1" applyFill="1" applyBorder="1" applyProtection="1">
      <protection locked="0"/>
    </xf>
    <xf numFmtId="3" fontId="10" fillId="0" borderId="2" xfId="1" applyNumberFormat="1" applyFont="1" applyFill="1" applyBorder="1" applyProtection="1">
      <protection locked="0"/>
    </xf>
    <xf numFmtId="3" fontId="0" fillId="0" borderId="2" xfId="0" applyNumberFormat="1" applyFill="1" applyBorder="1"/>
    <xf numFmtId="3" fontId="9" fillId="3" borderId="2" xfId="3" applyNumberFormat="1" applyFont="1" applyFill="1" applyBorder="1" applyProtection="1"/>
    <xf numFmtId="3" fontId="10" fillId="3" borderId="2" xfId="3" applyNumberFormat="1" applyFont="1" applyFill="1" applyBorder="1" applyProtection="1">
      <protection locked="0"/>
    </xf>
    <xf numFmtId="3" fontId="10" fillId="0" borderId="2" xfId="3" applyNumberFormat="1" applyFont="1" applyFill="1" applyBorder="1" applyProtection="1">
      <protection locked="0"/>
    </xf>
    <xf numFmtId="3" fontId="9" fillId="4" borderId="2" xfId="1" applyNumberFormat="1" applyFont="1" applyFill="1" applyBorder="1" applyProtection="1"/>
    <xf numFmtId="3" fontId="9" fillId="0" borderId="2" xfId="1" applyNumberFormat="1" applyFont="1" applyFill="1" applyBorder="1" applyProtection="1"/>
    <xf numFmtId="3" fontId="0" fillId="6" borderId="2" xfId="0" applyNumberFormat="1" applyFill="1" applyBorder="1"/>
    <xf numFmtId="3" fontId="0" fillId="7" borderId="2" xfId="0" applyNumberFormat="1" applyFill="1" applyBorder="1"/>
    <xf numFmtId="0" fontId="2" fillId="0" borderId="0" xfId="0" applyFont="1"/>
    <xf numFmtId="3" fontId="0" fillId="0" borderId="5" xfId="0" applyNumberFormat="1" applyBorder="1"/>
    <xf numFmtId="3" fontId="0" fillId="0" borderId="7" xfId="0" applyNumberFormat="1" applyBorder="1"/>
    <xf numFmtId="166" fontId="0" fillId="0" borderId="2" xfId="0" applyNumberFormat="1" applyBorder="1"/>
    <xf numFmtId="14" fontId="0" fillId="0" borderId="2" xfId="0" applyNumberFormat="1" applyBorder="1"/>
    <xf numFmtId="0" fontId="0" fillId="0" borderId="0" xfId="0" applyAlignment="1">
      <alignment horizontal="center"/>
    </xf>
    <xf numFmtId="0" fontId="15" fillId="0" borderId="0" xfId="0" applyFont="1" applyAlignment="1">
      <alignment horizontal="center"/>
    </xf>
    <xf numFmtId="14" fontId="2" fillId="0" borderId="2" xfId="0" applyNumberFormat="1" applyFont="1" applyBorder="1"/>
    <xf numFmtId="0" fontId="16" fillId="0" borderId="0" xfId="0" applyFont="1"/>
    <xf numFmtId="0" fontId="0" fillId="5" borderId="0" xfId="0" applyFill="1"/>
    <xf numFmtId="9" fontId="0" fillId="0" borderId="0" xfId="5" applyFont="1"/>
    <xf numFmtId="0" fontId="10" fillId="5" borderId="0" xfId="0" applyFont="1" applyFill="1" applyBorder="1" applyAlignment="1">
      <alignment horizontal="left"/>
    </xf>
    <xf numFmtId="0" fontId="0" fillId="5" borderId="0" xfId="0" applyFill="1" applyAlignment="1"/>
    <xf numFmtId="9" fontId="0" fillId="0" borderId="0" xfId="5" applyFont="1" applyAlignment="1">
      <alignment horizontal="center"/>
    </xf>
    <xf numFmtId="9" fontId="0" fillId="0" borderId="2" xfId="5" applyFont="1" applyBorder="1"/>
    <xf numFmtId="3" fontId="2" fillId="0" borderId="3" xfId="0" applyNumberFormat="1" applyFont="1" applyBorder="1" applyAlignment="1">
      <alignment horizontal="center"/>
    </xf>
    <xf numFmtId="0" fontId="17"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xf>
    <xf numFmtId="0" fontId="9" fillId="3" borderId="2" xfId="0" applyFont="1" applyFill="1" applyBorder="1" applyAlignment="1" applyProtection="1">
      <alignment horizontal="center"/>
    </xf>
    <xf numFmtId="0" fontId="11" fillId="2" borderId="2" xfId="0" applyFont="1" applyFill="1" applyBorder="1" applyAlignment="1">
      <alignment horizontal="center"/>
    </xf>
    <xf numFmtId="0" fontId="18" fillId="5" borderId="0" xfId="0" applyFont="1" applyFill="1" applyAlignment="1">
      <alignment vertical="center"/>
    </xf>
    <xf numFmtId="0" fontId="18" fillId="5" borderId="0" xfId="0" applyFont="1" applyFill="1"/>
  </cellXfs>
  <cellStyles count="6">
    <cellStyle name="Komma" xfId="1" builtinId="3"/>
    <cellStyle name="Komma 2" xfId="3"/>
    <cellStyle name="Normal" xfId="0" builtinId="0"/>
    <cellStyle name="Normal 2" xfId="2"/>
    <cellStyle name="Procent" xfId="5" builtinId="5"/>
    <cellStyle name="Pro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31748</xdr:colOff>
      <xdr:row>0</xdr:row>
      <xdr:rowOff>0</xdr:rowOff>
    </xdr:from>
    <xdr:to>
      <xdr:col>8</xdr:col>
      <xdr:colOff>9524</xdr:colOff>
      <xdr:row>34</xdr:row>
      <xdr:rowOff>57150</xdr:rowOff>
    </xdr:to>
    <xdr:sp macro="" textlink="">
      <xdr:nvSpPr>
        <xdr:cNvPr id="2" name="Tekstboks 1"/>
        <xdr:cNvSpPr txBox="1"/>
      </xdr:nvSpPr>
      <xdr:spPr>
        <a:xfrm>
          <a:off x="31748" y="0"/>
          <a:ext cx="4826001" cy="65341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Endorsement of Management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It is hereby declared that</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The project accounts for [</a:t>
          </a:r>
          <a:r>
            <a:rPr lang="en-GB" sz="1100" b="1">
              <a:solidFill>
                <a:schemeClr val="dk1"/>
              </a:solidFill>
              <a:effectLst/>
              <a:latin typeface="+mn-lt"/>
              <a:ea typeface="+mn-ea"/>
              <a:cs typeface="+mn-cs"/>
            </a:rPr>
            <a:t>grant number and name</a:t>
          </a:r>
          <a:r>
            <a:rPr lang="en-GB" sz="1100">
              <a:solidFill>
                <a:schemeClr val="dk1"/>
              </a:solidFill>
              <a:effectLst/>
              <a:latin typeface="+mn-lt"/>
              <a:ea typeface="+mn-ea"/>
              <a:cs typeface="+mn-cs"/>
            </a:rPr>
            <a:t>] have been presented in accordance with the requirements of the Danish Ministry of Foreign Affairs concerning presentation of accounts, and</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The project accounts present a fair and true view of the activities and the financial position in relation to the Danish Ministry of Foreign Affairs.</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(City) (date)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_____________________</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name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title</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r>
          <a:br>
            <a:rPr lang="en-GB" sz="1100" b="1">
              <a:solidFill>
                <a:schemeClr val="dk1"/>
              </a:solidFill>
              <a:effectLst/>
              <a:latin typeface="+mn-lt"/>
              <a:ea typeface="+mn-ea"/>
              <a:cs typeface="+mn-cs"/>
            </a:rPr>
          </a:b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xdr:colOff>
      <xdr:row>0</xdr:row>
      <xdr:rowOff>107950</xdr:rowOff>
    </xdr:from>
    <xdr:to>
      <xdr:col>8</xdr:col>
      <xdr:colOff>200025</xdr:colOff>
      <xdr:row>29</xdr:row>
      <xdr:rowOff>47625</xdr:rowOff>
    </xdr:to>
    <xdr:sp macro="" textlink="">
      <xdr:nvSpPr>
        <xdr:cNvPr id="2" name="Tekstboks 1"/>
        <xdr:cNvSpPr txBox="1"/>
      </xdr:nvSpPr>
      <xdr:spPr>
        <a:xfrm>
          <a:off x="31750" y="107950"/>
          <a:ext cx="5045075" cy="5464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Applied accounting policies </a:t>
          </a:r>
          <a:endParaRPr lang="da-DK" sz="1100">
            <a:solidFill>
              <a:schemeClr val="dk1"/>
            </a:solidFill>
            <a:effectLst/>
            <a:latin typeface="+mn-lt"/>
            <a:ea typeface="+mn-ea"/>
            <a:cs typeface="+mn-cs"/>
          </a:endParaRPr>
        </a:p>
        <a:p>
          <a:r>
            <a:rPr lang="en-GB" sz="1100" b="0">
              <a:solidFill>
                <a:schemeClr val="dk1"/>
              </a:solidFill>
              <a:effectLst/>
              <a:latin typeface="+mn-lt"/>
              <a:ea typeface="+mn-ea"/>
              <a:cs typeface="+mn-cs"/>
            </a:rPr>
            <a:t>The project accounts have been prepared in accordance with the “Accounts and Audit Regulations for partner organisations in receipt of subsidies under the Mini Programme Agreement from the Disabled Peoples Organization Denmark (DPOD)” which is based on the “Guidelines for the administration of grant funds allocated by the Danish Ministry of Foreign Affairs to Mini Programmes”.</a:t>
          </a:r>
          <a:endParaRPr lang="da-DK" sz="1100" b="1">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The project accounts are prepared on the basis of cash receipts and payments.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Income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Grants will be included when received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Expenditures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Expenditures will be included when paid during the project period. This causes that there are no prepayments or accrued expenditures.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Unspent grants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Unspent funds will be returned to </a:t>
          </a:r>
          <a:r>
            <a:rPr lang="en-GB" sz="1100" b="1">
              <a:solidFill>
                <a:schemeClr val="dk1"/>
              </a:solidFill>
              <a:effectLst/>
              <a:latin typeface="+mn-lt"/>
              <a:ea typeface="+mn-ea"/>
              <a:cs typeface="+mn-cs"/>
            </a:rPr>
            <a:t>[Danish member organisation]</a:t>
          </a:r>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Currency exchange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A weighted average currency exchange rate has been employed in converting foreign currency based on exchange rates on the transactions date.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0</xdr:row>
      <xdr:rowOff>101599</xdr:rowOff>
    </xdr:from>
    <xdr:to>
      <xdr:col>8</xdr:col>
      <xdr:colOff>114300</xdr:colOff>
      <xdr:row>23</xdr:row>
      <xdr:rowOff>9524</xdr:rowOff>
    </xdr:to>
    <xdr:sp macro="" textlink="">
      <xdr:nvSpPr>
        <xdr:cNvPr id="2" name="Tekstboks 1"/>
        <xdr:cNvSpPr txBox="1"/>
      </xdr:nvSpPr>
      <xdr:spPr>
        <a:xfrm>
          <a:off x="31750" y="101599"/>
          <a:ext cx="4959350" cy="428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Accounting report</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Summary of the outcome of the project in relation to the objectives stated in the application and an evaluation of whether the general objectives of the project have been achieved.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Based on the indicators stated in the approved project application, statement as to whether the objectives of the grant have been achieved.</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Evaluation of the quality of the available documentation substantiating the extent to which the grants have been utilised in accordance with the objectives, including information about shortcomings, if any, insufficient or misrepresented documentation.</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Account of discrepancy between actual disbursements and the grant budget as well as an account of the utilisation of the budget margin.</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Statement of whether any unused funds from the grant remain and an account of repayment to MFA of unused funds, accrued interest on bank accounts and net currency exchange gains.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Account of overspending/under spending of the budget items and the reasons for this.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pPr lvl="0"/>
          <a:r>
            <a:rPr lang="en-GB" sz="1100">
              <a:solidFill>
                <a:schemeClr val="dk1"/>
              </a:solidFill>
              <a:effectLst/>
              <a:latin typeface="+mn-lt"/>
              <a:ea typeface="+mn-ea"/>
              <a:cs typeface="+mn-cs"/>
            </a:rPr>
            <a:t>Evaluation of the quality of the accounts/reports.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38100</xdr:rowOff>
    </xdr:from>
    <xdr:to>
      <xdr:col>9</xdr:col>
      <xdr:colOff>85724</xdr:colOff>
      <xdr:row>35</xdr:row>
      <xdr:rowOff>123826</xdr:rowOff>
    </xdr:to>
    <xdr:sp macro="" textlink="">
      <xdr:nvSpPr>
        <xdr:cNvPr id="2" name="Tekstfelt 1"/>
        <xdr:cNvSpPr txBox="1"/>
      </xdr:nvSpPr>
      <xdr:spPr>
        <a:xfrm>
          <a:off x="47625" y="419100"/>
          <a:ext cx="5524499" cy="6372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Bilag:</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Ejerskifte af aktiver</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Dette dokumenterer, at følgende aktiver (se vedlagte liste fra revisionsrapporten), der er finansieret gennem de danske puljemidler forvaltet af [partner] på baggrund af tilsagn fra Udenrigsministeriet [dato/år], skifter ejerskab og overføres fra [partner] til [lokal partner] den [dato/år].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Den modtagne [lokale partner] lover hermed at sikre nødvendig vedligeholdelse af de overførte aktiver. Den modtagne [lokale partner] anerkender også at aktiverne ikke er til videresalg eller kan anvendes til nogen form for sikkerhedsstillelse for en periode på minimum 5 år. </a:t>
          </a:r>
        </a:p>
        <a:p>
          <a:r>
            <a:rPr lang="da-DK" sz="1100">
              <a:solidFill>
                <a:schemeClr val="dk1"/>
              </a:solidFill>
              <a:effectLst/>
              <a:latin typeface="+mn-lt"/>
              <a:ea typeface="+mn-ea"/>
              <a:cs typeface="+mn-cs"/>
            </a:rPr>
            <a:t> </a:t>
          </a:r>
        </a:p>
        <a:p>
          <a:r>
            <a:rPr lang="da-DK" sz="1100" u="none" strike="noStrike">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Underskrevet af [partner]		Underskrevet af [lokal partner]</a:t>
          </a:r>
        </a:p>
        <a:p>
          <a:r>
            <a:rPr lang="da-DK"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______________________________________________________________________</a:t>
          </a:r>
          <a:endParaRPr lang="da-DK">
            <a:effectLst/>
          </a:endParaRPr>
        </a:p>
        <a:p>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Transfer of Assets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This is to document that the following assets (see attached list from the last audit report) financed by Denmark and administered by [partner] on the basis of the commitment by the Ministry of Foreign Affairs of Denmark of [date/year] have been transferred from [partner] to [local partner] on [date].</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The recipient [local partner] promises to ensure proper maintenance of the transferred assets. The transferred assets are not to be sold nor used as collateral within a period of minimum 5 years.</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u="sng">
              <a:solidFill>
                <a:schemeClr val="dk1"/>
              </a:solidFill>
              <a:effectLst/>
              <a:latin typeface="+mn-lt"/>
              <a:ea typeface="+mn-ea"/>
              <a:cs typeface="+mn-cs"/>
            </a:rPr>
            <a:t> </a:t>
          </a:r>
          <a:endParaRPr lang="da-DK" sz="1100">
            <a:solidFill>
              <a:schemeClr val="dk1"/>
            </a:solidFill>
            <a:effectLst/>
            <a:latin typeface="+mn-lt"/>
            <a:ea typeface="+mn-ea"/>
            <a:cs typeface="+mn-cs"/>
          </a:endParaRPr>
        </a:p>
        <a:p>
          <a:r>
            <a:rPr lang="en-GB" sz="1100">
              <a:solidFill>
                <a:schemeClr val="dk1"/>
              </a:solidFill>
              <a:effectLst/>
              <a:latin typeface="+mn-lt"/>
              <a:ea typeface="+mn-ea"/>
              <a:cs typeface="+mn-cs"/>
            </a:rPr>
            <a:t>Signed by [partner]			signed by [local partner]</a:t>
          </a:r>
          <a:endParaRPr lang="da-DK" sz="1100">
            <a:solidFill>
              <a:schemeClr val="dk1"/>
            </a:solidFill>
            <a:effectLst/>
            <a:latin typeface="+mn-lt"/>
            <a:ea typeface="+mn-ea"/>
            <a:cs typeface="+mn-cs"/>
          </a:endParaRPr>
        </a:p>
        <a:p>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zoomScaleNormal="100" workbookViewId="0">
      <selection activeCell="A16" sqref="A16"/>
    </sheetView>
  </sheetViews>
  <sheetFormatPr defaultRowHeight="14.5" x14ac:dyDescent="0.35"/>
  <cols>
    <col min="1" max="1" width="81.1796875" customWidth="1"/>
    <col min="2" max="2" width="8.7265625" customWidth="1"/>
  </cols>
  <sheetData>
    <row r="1" spans="1:2" ht="20" x14ac:dyDescent="0.35">
      <c r="A1" s="3" t="s">
        <v>45</v>
      </c>
    </row>
    <row r="2" spans="1:2" ht="16.5" customHeight="1" x14ac:dyDescent="0.35">
      <c r="A2" s="4"/>
    </row>
    <row r="3" spans="1:2" ht="16.5" customHeight="1" x14ac:dyDescent="0.35">
      <c r="A3" s="5"/>
    </row>
    <row r="4" spans="1:2" ht="16.5" x14ac:dyDescent="0.35">
      <c r="A4" s="6" t="s">
        <v>46</v>
      </c>
    </row>
    <row r="5" spans="1:2" ht="16.5" customHeight="1" x14ac:dyDescent="0.35">
      <c r="A5" s="4"/>
    </row>
    <row r="6" spans="1:2" ht="16.5" customHeight="1" x14ac:dyDescent="0.35">
      <c r="A6" s="7"/>
    </row>
    <row r="7" spans="1:2" ht="16.5" x14ac:dyDescent="0.35">
      <c r="A7" s="7" t="s">
        <v>47</v>
      </c>
    </row>
    <row r="8" spans="1:2" ht="16.5" x14ac:dyDescent="0.35">
      <c r="A8" s="5"/>
    </row>
    <row r="9" spans="1:2" ht="16.5" x14ac:dyDescent="0.35">
      <c r="A9" s="7" t="s">
        <v>48</v>
      </c>
    </row>
    <row r="10" spans="1:2" ht="16.5" x14ac:dyDescent="0.35">
      <c r="A10" s="7"/>
    </row>
    <row r="11" spans="1:2" ht="16.5" x14ac:dyDescent="0.35">
      <c r="A11" s="7" t="s">
        <v>49</v>
      </c>
    </row>
    <row r="12" spans="1:2" ht="16.5" x14ac:dyDescent="0.35">
      <c r="A12" s="5"/>
    </row>
    <row r="13" spans="1:2" ht="16.5" x14ac:dyDescent="0.35">
      <c r="A13" s="8" t="s">
        <v>50</v>
      </c>
      <c r="B13" s="2"/>
    </row>
    <row r="14" spans="1:2" x14ac:dyDescent="0.35">
      <c r="A14" s="9"/>
    </row>
    <row r="15" spans="1:2" x14ac:dyDescent="0.35">
      <c r="A15" s="9"/>
    </row>
    <row r="16" spans="1:2" x14ac:dyDescent="0.35">
      <c r="A16" s="9"/>
    </row>
    <row r="17" spans="1:1" x14ac:dyDescent="0.35">
      <c r="A17" s="9"/>
    </row>
    <row r="18" spans="1:1" x14ac:dyDescent="0.35">
      <c r="A18" s="9"/>
    </row>
    <row r="19" spans="1:1" x14ac:dyDescent="0.35">
      <c r="A19" s="9"/>
    </row>
    <row r="20" spans="1:1" x14ac:dyDescent="0.35">
      <c r="A20" s="9"/>
    </row>
    <row r="21" spans="1:1" x14ac:dyDescent="0.35">
      <c r="A21" s="9"/>
    </row>
    <row r="22" spans="1:1" x14ac:dyDescent="0.35">
      <c r="A22" s="9"/>
    </row>
    <row r="23" spans="1:1" x14ac:dyDescent="0.35">
      <c r="A23" s="9"/>
    </row>
    <row r="24" spans="1:1" x14ac:dyDescent="0.35">
      <c r="A24" s="9"/>
    </row>
    <row r="25" spans="1:1" x14ac:dyDescent="0.35">
      <c r="A25" s="9"/>
    </row>
    <row r="26" spans="1:1" x14ac:dyDescent="0.35">
      <c r="A26" s="9"/>
    </row>
    <row r="27" spans="1:1" x14ac:dyDescent="0.35">
      <c r="A27" s="9"/>
    </row>
    <row r="28" spans="1:1" x14ac:dyDescent="0.35">
      <c r="A28" s="9"/>
    </row>
    <row r="29" spans="1:1" x14ac:dyDescent="0.35">
      <c r="A29" s="9"/>
    </row>
    <row r="30" spans="1:1" x14ac:dyDescent="0.35">
      <c r="A30" s="9"/>
    </row>
    <row r="31" spans="1:1" x14ac:dyDescent="0.35">
      <c r="A31" s="9"/>
    </row>
    <row r="32" spans="1:1" x14ac:dyDescent="0.35">
      <c r="A32" s="9"/>
    </row>
    <row r="33" spans="1:1" x14ac:dyDescent="0.35">
      <c r="A33" s="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defaultRowHeight="14.5" x14ac:dyDescent="0.35"/>
  <cols>
    <col min="10" max="10" width="3.81640625" customWidth="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election activeCell="A19" sqref="A19"/>
    </sheetView>
  </sheetViews>
  <sheetFormatPr defaultRowHeight="14.5" x14ac:dyDescent="0.35"/>
  <cols>
    <col min="1" max="1" width="49.26953125" customWidth="1"/>
  </cols>
  <sheetData>
    <row r="1" spans="1:7" ht="18" x14ac:dyDescent="0.35">
      <c r="A1" s="46" t="s">
        <v>51</v>
      </c>
      <c r="B1" s="10"/>
      <c r="C1" s="10"/>
      <c r="D1" s="10"/>
      <c r="E1" s="10"/>
      <c r="F1" s="10"/>
      <c r="G1" s="10"/>
    </row>
    <row r="2" spans="1:7" ht="16.5" x14ac:dyDescent="0.35">
      <c r="A2" s="47"/>
      <c r="B2" s="10"/>
      <c r="C2" s="10"/>
      <c r="D2" s="10"/>
      <c r="E2" s="10"/>
      <c r="F2" s="10"/>
      <c r="G2" s="10"/>
    </row>
    <row r="3" spans="1:7" ht="16.5" x14ac:dyDescent="0.35">
      <c r="A3" s="49" t="s">
        <v>52</v>
      </c>
      <c r="B3" s="10"/>
      <c r="C3" s="10"/>
      <c r="D3" s="10"/>
      <c r="E3" s="10"/>
      <c r="F3" s="10"/>
      <c r="G3" s="10"/>
    </row>
    <row r="4" spans="1:7" ht="16.5" x14ac:dyDescent="0.35">
      <c r="A4" s="47"/>
      <c r="B4" s="10"/>
      <c r="C4" s="10"/>
      <c r="D4" s="10"/>
      <c r="E4" s="10"/>
      <c r="F4" s="10"/>
      <c r="G4" s="10"/>
    </row>
    <row r="5" spans="1:7" ht="16.5" x14ac:dyDescent="0.35">
      <c r="A5" s="48" t="s">
        <v>53</v>
      </c>
      <c r="B5" s="10"/>
      <c r="C5" s="10"/>
      <c r="D5" s="10"/>
      <c r="E5" s="10"/>
      <c r="F5" s="10"/>
      <c r="G5" s="10"/>
    </row>
    <row r="6" spans="1:7" ht="16.5" x14ac:dyDescent="0.35">
      <c r="A6" s="47"/>
      <c r="B6" s="10"/>
      <c r="C6" s="10"/>
      <c r="D6" s="10"/>
      <c r="E6" s="10"/>
      <c r="F6" s="10"/>
      <c r="G6" s="10"/>
    </row>
    <row r="7" spans="1:7" ht="16.5" x14ac:dyDescent="0.35">
      <c r="A7" s="48" t="s">
        <v>54</v>
      </c>
      <c r="B7" s="10"/>
      <c r="C7" s="10"/>
      <c r="D7" s="10"/>
      <c r="E7" s="10"/>
      <c r="F7" s="10"/>
      <c r="G7" s="10"/>
    </row>
    <row r="8" spans="1:7" ht="16.5" x14ac:dyDescent="0.35">
      <c r="A8" s="47"/>
      <c r="B8" s="10"/>
      <c r="C8" s="10"/>
      <c r="D8" s="10"/>
      <c r="E8" s="10"/>
      <c r="F8" s="10"/>
      <c r="G8" s="10"/>
    </row>
    <row r="9" spans="1:7" ht="16.5" x14ac:dyDescent="0.35">
      <c r="A9" s="48" t="s">
        <v>55</v>
      </c>
      <c r="B9" s="10"/>
      <c r="C9" s="10"/>
      <c r="D9" s="10"/>
      <c r="E9" s="10"/>
      <c r="F9" s="10"/>
      <c r="G9" s="10"/>
    </row>
    <row r="10" spans="1:7" ht="16.5" x14ac:dyDescent="0.35">
      <c r="A10" s="47"/>
      <c r="B10" s="10"/>
      <c r="C10" s="10"/>
      <c r="D10" s="10"/>
      <c r="E10" s="10"/>
      <c r="F10" s="10"/>
      <c r="G10" s="10"/>
    </row>
    <row r="11" spans="1:7" ht="16.5" x14ac:dyDescent="0.35">
      <c r="A11" s="48" t="s">
        <v>56</v>
      </c>
      <c r="B11" s="10"/>
      <c r="C11" s="10"/>
      <c r="D11" s="10"/>
      <c r="E11" s="10"/>
      <c r="F11" s="10"/>
      <c r="G11" s="10"/>
    </row>
    <row r="12" spans="1:7" ht="16.5" x14ac:dyDescent="0.35">
      <c r="A12" s="47"/>
      <c r="B12" s="10"/>
      <c r="C12" s="10"/>
      <c r="D12" s="10"/>
      <c r="E12" s="10"/>
      <c r="F12" s="10"/>
      <c r="G12" s="10"/>
    </row>
    <row r="13" spans="1:7" ht="16.5" x14ac:dyDescent="0.35">
      <c r="A13" s="48" t="s">
        <v>57</v>
      </c>
      <c r="B13" s="10"/>
      <c r="C13" s="10"/>
      <c r="D13" s="10"/>
      <c r="E13" s="10"/>
      <c r="F13" s="10"/>
      <c r="G13" s="10"/>
    </row>
    <row r="14" spans="1:7" ht="16.5" x14ac:dyDescent="0.35">
      <c r="A14" s="11"/>
      <c r="B14" s="10"/>
      <c r="C14" s="10"/>
      <c r="D14" s="10"/>
      <c r="E14" s="10"/>
      <c r="F14" s="10"/>
      <c r="G14" s="10"/>
    </row>
    <row r="15" spans="1:7" x14ac:dyDescent="0.35">
      <c r="A15" s="10"/>
      <c r="B15" s="10"/>
      <c r="C15" s="10"/>
      <c r="D15" s="10"/>
      <c r="E15" s="10"/>
      <c r="F15" s="10"/>
      <c r="G15" s="10"/>
    </row>
    <row r="16" spans="1:7" ht="16.5" x14ac:dyDescent="0.35">
      <c r="A16" s="11"/>
      <c r="B16" s="10"/>
      <c r="C16" s="10"/>
      <c r="D16" s="10"/>
      <c r="E16" s="10"/>
      <c r="F16" s="10"/>
      <c r="G16" s="10"/>
    </row>
    <row r="17" spans="1:7" x14ac:dyDescent="0.35">
      <c r="A17" s="1"/>
      <c r="B17" s="10"/>
      <c r="C17" s="10"/>
      <c r="D17" s="10"/>
      <c r="E17" s="10"/>
      <c r="F17" s="10"/>
      <c r="G17" s="10"/>
    </row>
    <row r="18" spans="1:7" x14ac:dyDescent="0.35">
      <c r="A18" s="10"/>
      <c r="B18" s="10"/>
      <c r="C18" s="10"/>
      <c r="D18" s="10"/>
      <c r="E18" s="10"/>
      <c r="F18" s="10"/>
      <c r="G18" s="10"/>
    </row>
    <row r="19" spans="1:7" x14ac:dyDescent="0.35">
      <c r="A19" s="10"/>
      <c r="B19" s="10"/>
      <c r="C19" s="10"/>
      <c r="D19" s="10"/>
      <c r="E19" s="10"/>
      <c r="F19" s="10"/>
      <c r="G19" s="10"/>
    </row>
    <row r="20" spans="1:7" x14ac:dyDescent="0.35">
      <c r="A20" s="10"/>
      <c r="B20" s="10"/>
      <c r="C20" s="10"/>
      <c r="D20" s="10"/>
      <c r="E20" s="10"/>
      <c r="F20" s="10"/>
      <c r="G20" s="10"/>
    </row>
    <row r="21" spans="1:7" x14ac:dyDescent="0.35">
      <c r="A21" s="10"/>
      <c r="B21" s="10"/>
      <c r="C21" s="10"/>
      <c r="D21" s="10"/>
      <c r="E21" s="10"/>
      <c r="F21" s="10"/>
      <c r="G21" s="10"/>
    </row>
    <row r="22" spans="1:7" x14ac:dyDescent="0.35">
      <c r="A22" s="10"/>
      <c r="B22" s="10"/>
      <c r="C22" s="10"/>
      <c r="D22" s="10"/>
      <c r="E22" s="10"/>
      <c r="F22" s="10"/>
      <c r="G22" s="10"/>
    </row>
    <row r="23" spans="1:7" x14ac:dyDescent="0.35">
      <c r="A23" s="10"/>
      <c r="B23" s="10"/>
      <c r="C23" s="10"/>
      <c r="D23" s="10"/>
      <c r="E23" s="10"/>
      <c r="F23" s="10"/>
      <c r="G23" s="10"/>
    </row>
    <row r="24" spans="1:7" x14ac:dyDescent="0.35">
      <c r="A24" s="10"/>
      <c r="B24" s="10"/>
      <c r="C24" s="10"/>
      <c r="D24" s="10"/>
      <c r="E24" s="10"/>
      <c r="F24" s="10"/>
      <c r="G24" s="10"/>
    </row>
    <row r="25" spans="1:7" x14ac:dyDescent="0.35">
      <c r="A25" s="10"/>
      <c r="B25" s="10"/>
      <c r="C25" s="10"/>
      <c r="D25" s="10"/>
      <c r="E25" s="10"/>
      <c r="F25" s="10"/>
      <c r="G25" s="10"/>
    </row>
    <row r="26" spans="1:7" x14ac:dyDescent="0.35">
      <c r="A26" s="10"/>
      <c r="B26" s="10"/>
      <c r="C26" s="10"/>
      <c r="D26" s="10"/>
      <c r="E26" s="10"/>
      <c r="F26" s="10"/>
      <c r="G26"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PageLayoutView="80" workbookViewId="0"/>
  </sheetViews>
  <sheetFormatPr defaultRowHeight="14.5" x14ac:dyDescent="0.35"/>
  <cols>
    <col min="1" max="1" width="8.726562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showGridLines="0" zoomScaleNormal="100" workbookViewId="0">
      <selection activeCell="B1" sqref="B1"/>
    </sheetView>
  </sheetViews>
  <sheetFormatPr defaultRowHeight="14.5" x14ac:dyDescent="0.35"/>
  <cols>
    <col min="1" max="1" width="95.453125" customWidth="1"/>
  </cols>
  <sheetData>
    <row r="1" spans="1:1" x14ac:dyDescent="0.35">
      <c r="A1" t="s">
        <v>172</v>
      </c>
    </row>
    <row r="3" spans="1:1" ht="17" x14ac:dyDescent="0.35">
      <c r="A3" s="97" t="s">
        <v>144</v>
      </c>
    </row>
    <row r="4" spans="1:1" x14ac:dyDescent="0.35">
      <c r="A4" s="98" t="s">
        <v>145</v>
      </c>
    </row>
    <row r="5" spans="1:1" x14ac:dyDescent="0.35">
      <c r="A5" s="98" t="s">
        <v>146</v>
      </c>
    </row>
    <row r="6" spans="1:1" x14ac:dyDescent="0.35">
      <c r="A6" s="98" t="s">
        <v>147</v>
      </c>
    </row>
    <row r="7" spans="1:1" ht="101.5" x14ac:dyDescent="0.35">
      <c r="A7" s="99" t="s">
        <v>148</v>
      </c>
    </row>
    <row r="8" spans="1:1" ht="43.5" x14ac:dyDescent="0.35">
      <c r="A8" s="99" t="s">
        <v>149</v>
      </c>
    </row>
    <row r="9" spans="1:1" x14ac:dyDescent="0.35">
      <c r="A9" s="99"/>
    </row>
    <row r="10" spans="1:1" x14ac:dyDescent="0.35">
      <c r="A10" s="98" t="s">
        <v>150</v>
      </c>
    </row>
    <row r="11" spans="1:1" ht="145" x14ac:dyDescent="0.35">
      <c r="A11" s="99" t="s">
        <v>151</v>
      </c>
    </row>
    <row r="12" spans="1:1" x14ac:dyDescent="0.35">
      <c r="A12" s="98"/>
    </row>
    <row r="13" spans="1:1" x14ac:dyDescent="0.35">
      <c r="A13" s="98" t="s">
        <v>152</v>
      </c>
    </row>
    <row r="14" spans="1:1" ht="87" x14ac:dyDescent="0.35">
      <c r="A14" s="99" t="s">
        <v>153</v>
      </c>
    </row>
    <row r="15" spans="1:1" x14ac:dyDescent="0.35">
      <c r="A15" s="99"/>
    </row>
    <row r="16" spans="1:1" ht="43.5" x14ac:dyDescent="0.35">
      <c r="A16" s="99" t="s">
        <v>154</v>
      </c>
    </row>
    <row r="17" spans="1:1" x14ac:dyDescent="0.35">
      <c r="A17" s="99" t="s">
        <v>155</v>
      </c>
    </row>
    <row r="18" spans="1:1" x14ac:dyDescent="0.35">
      <c r="A18" s="99"/>
    </row>
    <row r="19" spans="1:1" x14ac:dyDescent="0.35">
      <c r="A19" s="98" t="s">
        <v>156</v>
      </c>
    </row>
    <row r="20" spans="1:1" ht="43.5" x14ac:dyDescent="0.35">
      <c r="A20" s="99" t="s">
        <v>157</v>
      </c>
    </row>
    <row r="21" spans="1:1" x14ac:dyDescent="0.35">
      <c r="A21" s="99"/>
    </row>
    <row r="22" spans="1:1" x14ac:dyDescent="0.35">
      <c r="A22" s="98" t="s">
        <v>158</v>
      </c>
    </row>
    <row r="23" spans="1:1" ht="58" x14ac:dyDescent="0.35">
      <c r="A23" s="99" t="s">
        <v>159</v>
      </c>
    </row>
    <row r="24" spans="1:1" x14ac:dyDescent="0.35">
      <c r="A24" s="99"/>
    </row>
    <row r="25" spans="1:1" x14ac:dyDescent="0.35">
      <c r="A25" s="98" t="s">
        <v>160</v>
      </c>
    </row>
    <row r="26" spans="1:1" ht="159.5" x14ac:dyDescent="0.35">
      <c r="A26" s="99" t="s">
        <v>161</v>
      </c>
    </row>
    <row r="27" spans="1:1" x14ac:dyDescent="0.35">
      <c r="A27" s="99"/>
    </row>
    <row r="28" spans="1:1" ht="87" x14ac:dyDescent="0.35">
      <c r="A28" s="99" t="s">
        <v>162</v>
      </c>
    </row>
    <row r="29" spans="1:1" x14ac:dyDescent="0.35">
      <c r="A29" s="99"/>
    </row>
    <row r="30" spans="1:1" ht="72.5" x14ac:dyDescent="0.35">
      <c r="A30" s="99" t="s">
        <v>163</v>
      </c>
    </row>
    <row r="31" spans="1:1" ht="43.5" x14ac:dyDescent="0.35">
      <c r="A31" s="99" t="s">
        <v>164</v>
      </c>
    </row>
    <row r="32" spans="1:1" ht="29" x14ac:dyDescent="0.35">
      <c r="A32" s="99" t="s">
        <v>165</v>
      </c>
    </row>
    <row r="33" spans="1:1" ht="43.5" x14ac:dyDescent="0.35">
      <c r="A33" s="99" t="s">
        <v>166</v>
      </c>
    </row>
    <row r="34" spans="1:1" x14ac:dyDescent="0.35">
      <c r="A34" s="99"/>
    </row>
    <row r="35" spans="1:1" x14ac:dyDescent="0.35">
      <c r="A35" s="99" t="s">
        <v>167</v>
      </c>
    </row>
    <row r="36" spans="1:1" x14ac:dyDescent="0.35">
      <c r="A36" s="98" t="s">
        <v>168</v>
      </c>
    </row>
    <row r="37" spans="1:1" x14ac:dyDescent="0.35">
      <c r="A37" s="99" t="s">
        <v>169</v>
      </c>
    </row>
    <row r="38" spans="1:1" x14ac:dyDescent="0.35">
      <c r="A38" s="99"/>
    </row>
    <row r="39" spans="1:1" x14ac:dyDescent="0.35">
      <c r="A39" s="99" t="s">
        <v>170</v>
      </c>
    </row>
    <row r="40" spans="1:1" x14ac:dyDescent="0.35">
      <c r="A40" s="99" t="s">
        <v>171</v>
      </c>
    </row>
    <row r="41" spans="1:1" x14ac:dyDescent="0.35">
      <c r="A41" s="99"/>
    </row>
    <row r="42" spans="1:1" x14ac:dyDescent="0.35">
      <c r="A42" s="9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K22" sqref="K22"/>
    </sheetView>
  </sheetViews>
  <sheetFormatPr defaultRowHeight="14.5" x14ac:dyDescent="0.3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G25" sqref="G25"/>
    </sheetView>
  </sheetViews>
  <sheetFormatPr defaultRowHeight="14.5" x14ac:dyDescent="0.3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workbookViewId="0">
      <selection activeCell="L1" sqref="L1"/>
    </sheetView>
  </sheetViews>
  <sheetFormatPr defaultRowHeight="14.5" x14ac:dyDescent="0.35"/>
  <cols>
    <col min="1" max="1" width="36.7265625" customWidth="1"/>
    <col min="3" max="3" width="18" customWidth="1"/>
    <col min="4" max="4" width="13.81640625" customWidth="1"/>
    <col min="5" max="5" width="1.54296875" customWidth="1"/>
    <col min="6" max="6" width="7.7265625" style="10" customWidth="1"/>
    <col min="7" max="7" width="14.81640625" customWidth="1"/>
    <col min="8" max="8" width="13.1796875" customWidth="1"/>
    <col min="9" max="9" width="1.1796875" customWidth="1"/>
    <col min="10" max="10" width="14" bestFit="1" customWidth="1"/>
    <col min="11" max="11" width="4.26953125" bestFit="1" customWidth="1"/>
  </cols>
  <sheetData>
    <row r="2" spans="1:11" x14ac:dyDescent="0.35">
      <c r="A2" s="39" t="str">
        <f>+Front!A13</f>
        <v>Grant:  HP-xxx-xxx</v>
      </c>
      <c r="B2" s="40" t="s">
        <v>0</v>
      </c>
      <c r="C2" s="40" t="s">
        <v>58</v>
      </c>
      <c r="D2" s="40"/>
      <c r="E2" s="37"/>
      <c r="F2" s="100" t="s">
        <v>74</v>
      </c>
      <c r="G2" s="100"/>
      <c r="H2" s="100"/>
      <c r="J2" s="51" t="s">
        <v>98</v>
      </c>
    </row>
    <row r="3" spans="1:11" x14ac:dyDescent="0.35">
      <c r="A3" s="41"/>
      <c r="B3" s="40"/>
      <c r="C3" s="12" t="s">
        <v>59</v>
      </c>
      <c r="D3" s="12" t="s">
        <v>60</v>
      </c>
      <c r="E3" s="38"/>
      <c r="F3" s="44" t="s">
        <v>25</v>
      </c>
      <c r="G3" s="12" t="s">
        <v>59</v>
      </c>
      <c r="H3" s="12" t="s">
        <v>60</v>
      </c>
      <c r="J3" s="17" t="s">
        <v>59</v>
      </c>
    </row>
    <row r="4" spans="1:11" x14ac:dyDescent="0.35">
      <c r="A4" s="42"/>
      <c r="B4" s="13"/>
      <c r="C4" s="13"/>
      <c r="D4" s="13"/>
      <c r="E4" s="38"/>
      <c r="F4" s="45"/>
      <c r="G4" s="13"/>
      <c r="H4" s="13"/>
      <c r="J4" s="13"/>
    </row>
    <row r="5" spans="1:11" x14ac:dyDescent="0.35">
      <c r="A5" s="14" t="s">
        <v>61</v>
      </c>
      <c r="B5" s="58">
        <f>'6. Detailed accounts'!C6</f>
        <v>0</v>
      </c>
      <c r="C5" s="58">
        <f>'6. Detailed accounts'!D6</f>
        <v>0</v>
      </c>
      <c r="D5" s="58">
        <f>'6. Detailed accounts'!E6</f>
        <v>0</v>
      </c>
      <c r="E5" s="59"/>
      <c r="F5" s="60">
        <f>'6. Detailed accounts'!G6</f>
        <v>0</v>
      </c>
      <c r="G5" s="60">
        <f>'6. Detailed accounts'!H6</f>
        <v>0</v>
      </c>
      <c r="H5" s="60">
        <f>'6. Detailed accounts'!I6</f>
        <v>0</v>
      </c>
      <c r="I5" s="61"/>
      <c r="J5" s="60">
        <f>+C5-G5</f>
        <v>0</v>
      </c>
      <c r="K5" s="57" t="str">
        <f t="shared" ref="K5:K14" si="0">+IF(C5=0,"",G5/C5-1)</f>
        <v/>
      </c>
    </row>
    <row r="6" spans="1:11" x14ac:dyDescent="0.35">
      <c r="A6" s="14" t="s">
        <v>62</v>
      </c>
      <c r="B6" s="58">
        <f>'6. Detailed accounts'!C40</f>
        <v>0</v>
      </c>
      <c r="C6" s="58">
        <f>'6. Detailed accounts'!D40</f>
        <v>0</v>
      </c>
      <c r="D6" s="58">
        <f>'6. Detailed accounts'!E40</f>
        <v>0</v>
      </c>
      <c r="E6" s="59"/>
      <c r="F6" s="60">
        <f>'6. Detailed accounts'!G40</f>
        <v>0</v>
      </c>
      <c r="G6" s="60">
        <f>'6. Detailed accounts'!H40</f>
        <v>0</v>
      </c>
      <c r="H6" s="60">
        <f>'6. Detailed accounts'!I40</f>
        <v>0</v>
      </c>
      <c r="I6" s="61"/>
      <c r="J6" s="60">
        <f t="shared" ref="J6:J19" si="1">+C6-G6</f>
        <v>0</v>
      </c>
      <c r="K6" s="57" t="str">
        <f t="shared" si="0"/>
        <v/>
      </c>
    </row>
    <row r="7" spans="1:11" x14ac:dyDescent="0.35">
      <c r="A7" s="14" t="s">
        <v>63</v>
      </c>
      <c r="B7" s="58">
        <f>'6. Detailed accounts'!C45</f>
        <v>0</v>
      </c>
      <c r="C7" s="58">
        <f>'6. Detailed accounts'!D45</f>
        <v>0</v>
      </c>
      <c r="D7" s="58">
        <f>'6. Detailed accounts'!E45</f>
        <v>0</v>
      </c>
      <c r="E7" s="59"/>
      <c r="F7" s="60">
        <f>'6. Detailed accounts'!G45</f>
        <v>0</v>
      </c>
      <c r="G7" s="60">
        <f>'6. Detailed accounts'!H45</f>
        <v>0</v>
      </c>
      <c r="H7" s="60">
        <f>'6. Detailed accounts'!I45</f>
        <v>0</v>
      </c>
      <c r="I7" s="61"/>
      <c r="J7" s="60">
        <f t="shared" si="1"/>
        <v>0</v>
      </c>
      <c r="K7" s="57" t="str">
        <f t="shared" si="0"/>
        <v/>
      </c>
    </row>
    <row r="8" spans="1:11" x14ac:dyDescent="0.35">
      <c r="A8" s="14" t="s">
        <v>64</v>
      </c>
      <c r="B8" s="58">
        <f>'6. Detailed accounts'!C50</f>
        <v>0</v>
      </c>
      <c r="C8" s="58">
        <f>'6. Detailed accounts'!D50</f>
        <v>0</v>
      </c>
      <c r="D8" s="58">
        <f>'6. Detailed accounts'!E50</f>
        <v>0</v>
      </c>
      <c r="E8" s="59"/>
      <c r="F8" s="60">
        <f>'6. Detailed accounts'!G50</f>
        <v>0</v>
      </c>
      <c r="G8" s="60">
        <f>'6. Detailed accounts'!H50</f>
        <v>0</v>
      </c>
      <c r="H8" s="60">
        <f>'6. Detailed accounts'!I50</f>
        <v>0</v>
      </c>
      <c r="I8" s="61"/>
      <c r="J8" s="60">
        <f t="shared" si="1"/>
        <v>0</v>
      </c>
      <c r="K8" s="57" t="str">
        <f t="shared" si="0"/>
        <v/>
      </c>
    </row>
    <row r="9" spans="1:11" x14ac:dyDescent="0.35">
      <c r="A9" s="14" t="s">
        <v>65</v>
      </c>
      <c r="B9" s="58">
        <f>'6. Detailed accounts'!C55</f>
        <v>0</v>
      </c>
      <c r="C9" s="58">
        <f>'6. Detailed accounts'!D55</f>
        <v>0</v>
      </c>
      <c r="D9" s="58">
        <f>'6. Detailed accounts'!E55</f>
        <v>0</v>
      </c>
      <c r="E9" s="59"/>
      <c r="F9" s="60">
        <f>'6. Detailed accounts'!G55</f>
        <v>0</v>
      </c>
      <c r="G9" s="60">
        <f>'6. Detailed accounts'!H55</f>
        <v>0</v>
      </c>
      <c r="H9" s="60">
        <f>'6. Detailed accounts'!I55</f>
        <v>0</v>
      </c>
      <c r="I9" s="61"/>
      <c r="J9" s="60">
        <f t="shared" si="1"/>
        <v>0</v>
      </c>
      <c r="K9" s="57" t="str">
        <f t="shared" si="0"/>
        <v/>
      </c>
    </row>
    <row r="10" spans="1:11" x14ac:dyDescent="0.35">
      <c r="A10" s="14" t="s">
        <v>66</v>
      </c>
      <c r="B10" s="58">
        <f>'6. Detailed accounts'!C59</f>
        <v>0</v>
      </c>
      <c r="C10" s="58">
        <f>'6. Detailed accounts'!D59</f>
        <v>0</v>
      </c>
      <c r="D10" s="58">
        <f>'6. Detailed accounts'!E59</f>
        <v>0</v>
      </c>
      <c r="E10" s="59"/>
      <c r="F10" s="60">
        <f>'6. Detailed accounts'!G59</f>
        <v>0</v>
      </c>
      <c r="G10" s="60">
        <f>'6. Detailed accounts'!H59</f>
        <v>0</v>
      </c>
      <c r="H10" s="60">
        <f>'6. Detailed accounts'!I59</f>
        <v>0</v>
      </c>
      <c r="I10" s="61"/>
      <c r="J10" s="60">
        <f t="shared" si="1"/>
        <v>0</v>
      </c>
      <c r="K10" s="57" t="str">
        <f t="shared" si="0"/>
        <v/>
      </c>
    </row>
    <row r="11" spans="1:11" x14ac:dyDescent="0.35">
      <c r="A11" s="14" t="s">
        <v>67</v>
      </c>
      <c r="B11" s="58">
        <f>'6. Detailed accounts'!C63</f>
        <v>0</v>
      </c>
      <c r="C11" s="58">
        <f>'6. Detailed accounts'!D63</f>
        <v>0</v>
      </c>
      <c r="D11" s="58">
        <f>'6. Detailed accounts'!E63</f>
        <v>0</v>
      </c>
      <c r="E11" s="59"/>
      <c r="F11" s="60">
        <f>'6. Detailed accounts'!G63</f>
        <v>0</v>
      </c>
      <c r="G11" s="60">
        <f>'6. Detailed accounts'!H63</f>
        <v>0</v>
      </c>
      <c r="H11" s="60">
        <f>'6. Detailed accounts'!I63</f>
        <v>0</v>
      </c>
      <c r="I11" s="61"/>
      <c r="J11" s="60">
        <f t="shared" si="1"/>
        <v>0</v>
      </c>
      <c r="K11" s="57" t="str">
        <f t="shared" si="0"/>
        <v/>
      </c>
    </row>
    <row r="12" spans="1:11" x14ac:dyDescent="0.35">
      <c r="A12" s="14" t="s">
        <v>68</v>
      </c>
      <c r="B12" s="58">
        <f>'6. Detailed accounts'!C68</f>
        <v>0</v>
      </c>
      <c r="C12" s="58">
        <f>'6. Detailed accounts'!D68</f>
        <v>0</v>
      </c>
      <c r="D12" s="58">
        <f>'6. Detailed accounts'!E68</f>
        <v>0</v>
      </c>
      <c r="E12" s="59"/>
      <c r="F12" s="60">
        <f>'6. Detailed accounts'!G68</f>
        <v>0</v>
      </c>
      <c r="G12" s="60">
        <f>'6. Detailed accounts'!H68</f>
        <v>0</v>
      </c>
      <c r="H12" s="60">
        <f>'6. Detailed accounts'!I68</f>
        <v>0</v>
      </c>
      <c r="I12" s="61"/>
      <c r="J12" s="60">
        <f t="shared" si="1"/>
        <v>0</v>
      </c>
      <c r="K12" s="57" t="str">
        <f t="shared" si="0"/>
        <v/>
      </c>
    </row>
    <row r="13" spans="1:11" x14ac:dyDescent="0.35">
      <c r="A13" s="15" t="s">
        <v>69</v>
      </c>
      <c r="B13" s="62">
        <f>'6. Detailed accounts'!C72</f>
        <v>0</v>
      </c>
      <c r="C13" s="62">
        <f>'6. Detailed accounts'!D72</f>
        <v>0</v>
      </c>
      <c r="D13" s="62">
        <f>'6. Detailed accounts'!E72</f>
        <v>0</v>
      </c>
      <c r="E13" s="59"/>
      <c r="F13" s="63">
        <f>'6. Detailed accounts'!G72</f>
        <v>0</v>
      </c>
      <c r="G13" s="63">
        <f>'6. Detailed accounts'!H72</f>
        <v>0</v>
      </c>
      <c r="H13" s="63">
        <f>'6. Detailed accounts'!I72</f>
        <v>0</v>
      </c>
      <c r="I13" s="61"/>
      <c r="J13" s="60">
        <f t="shared" si="1"/>
        <v>0</v>
      </c>
      <c r="K13" s="57" t="str">
        <f t="shared" si="0"/>
        <v/>
      </c>
    </row>
    <row r="14" spans="1:11" x14ac:dyDescent="0.35">
      <c r="A14" s="14" t="s">
        <v>1</v>
      </c>
      <c r="B14" s="58">
        <f>'6. Detailed accounts'!C74</f>
        <v>0</v>
      </c>
      <c r="C14" s="58">
        <f>'6. Detailed accounts'!D74</f>
        <v>0</v>
      </c>
      <c r="D14" s="58">
        <f>'6. Detailed accounts'!E74</f>
        <v>0</v>
      </c>
      <c r="E14" s="59"/>
      <c r="F14" s="60">
        <f>'6. Detailed accounts'!G74</f>
        <v>0</v>
      </c>
      <c r="G14" s="60">
        <f>'6. Detailed accounts'!H74</f>
        <v>0</v>
      </c>
      <c r="H14" s="60">
        <f>'6. Detailed accounts'!I74</f>
        <v>0</v>
      </c>
      <c r="I14" s="61"/>
      <c r="J14" s="60">
        <f t="shared" si="1"/>
        <v>0</v>
      </c>
      <c r="K14" s="57" t="str">
        <f t="shared" si="0"/>
        <v/>
      </c>
    </row>
    <row r="15" spans="1:11" x14ac:dyDescent="0.35">
      <c r="A15" s="14" t="s">
        <v>70</v>
      </c>
      <c r="B15" s="58">
        <f>'6. Detailed accounts'!C76</f>
        <v>0</v>
      </c>
      <c r="C15" s="58">
        <f>'6. Detailed accounts'!D76</f>
        <v>0</v>
      </c>
      <c r="D15" s="58">
        <f>'6. Detailed accounts'!E76</f>
        <v>0</v>
      </c>
      <c r="E15" s="59"/>
      <c r="F15" s="60">
        <f>'6. Detailed accounts'!G76</f>
        <v>0</v>
      </c>
      <c r="G15" s="60">
        <f>'6. Detailed accounts'!H76</f>
        <v>0</v>
      </c>
      <c r="H15" s="60">
        <f>'6. Detailed accounts'!I76</f>
        <v>0</v>
      </c>
      <c r="I15" s="61"/>
      <c r="J15" s="60">
        <f t="shared" si="1"/>
        <v>0</v>
      </c>
      <c r="K15" s="57" t="str">
        <f>+IF(C15=0,"",G15/C15-1)</f>
        <v/>
      </c>
    </row>
    <row r="16" spans="1:11" x14ac:dyDescent="0.35">
      <c r="A16" s="14" t="s">
        <v>71</v>
      </c>
      <c r="B16" s="58">
        <f>'6. Detailed accounts'!C78</f>
        <v>0</v>
      </c>
      <c r="C16" s="58">
        <f>'6. Detailed accounts'!D78</f>
        <v>0</v>
      </c>
      <c r="D16" s="58">
        <f>'6. Detailed accounts'!E78</f>
        <v>0</v>
      </c>
      <c r="E16" s="59"/>
      <c r="F16" s="60">
        <f>'6. Detailed accounts'!G78</f>
        <v>0</v>
      </c>
      <c r="G16" s="60">
        <f>'6. Detailed accounts'!H78</f>
        <v>0</v>
      </c>
      <c r="H16" s="60">
        <f>'6. Detailed accounts'!I78</f>
        <v>0</v>
      </c>
      <c r="I16" s="61"/>
      <c r="J16" s="60">
        <f t="shared" si="1"/>
        <v>0</v>
      </c>
      <c r="K16" s="57" t="str">
        <f t="shared" ref="K16:K19" si="2">+IF(C16=0,"",G16/C16-1)</f>
        <v/>
      </c>
    </row>
    <row r="17" spans="1:11" x14ac:dyDescent="0.35">
      <c r="A17" s="15" t="s">
        <v>2</v>
      </c>
      <c r="B17" s="62">
        <f>'6. Detailed accounts'!C80</f>
        <v>0</v>
      </c>
      <c r="C17" s="62">
        <f>'6. Detailed accounts'!D80</f>
        <v>0</v>
      </c>
      <c r="D17" s="62">
        <f>'6. Detailed accounts'!E80</f>
        <v>0</v>
      </c>
      <c r="E17" s="59"/>
      <c r="F17" s="63">
        <f>'6. Detailed accounts'!G80</f>
        <v>0</v>
      </c>
      <c r="G17" s="63">
        <f>'6. Detailed accounts'!H80</f>
        <v>0</v>
      </c>
      <c r="H17" s="63">
        <f>'6. Detailed accounts'!I80</f>
        <v>0</v>
      </c>
      <c r="I17" s="61"/>
      <c r="J17" s="60">
        <f t="shared" si="1"/>
        <v>0</v>
      </c>
      <c r="K17" s="57" t="str">
        <f t="shared" si="2"/>
        <v/>
      </c>
    </row>
    <row r="18" spans="1:11" x14ac:dyDescent="0.35">
      <c r="A18" s="14" t="s">
        <v>121</v>
      </c>
      <c r="B18" s="58">
        <f>'6. Detailed accounts'!C82</f>
        <v>0</v>
      </c>
      <c r="C18" s="58">
        <f>'6. Detailed accounts'!D82</f>
        <v>0</v>
      </c>
      <c r="D18" s="58">
        <f>'6. Detailed accounts'!E82</f>
        <v>0</v>
      </c>
      <c r="E18" s="59"/>
      <c r="F18" s="60">
        <f>'6. Detailed accounts'!G82</f>
        <v>0</v>
      </c>
      <c r="G18" s="60">
        <f>'6. Detailed accounts'!H82</f>
        <v>0</v>
      </c>
      <c r="H18" s="60">
        <f>'6. Detailed accounts'!I82</f>
        <v>0</v>
      </c>
      <c r="I18" s="61"/>
      <c r="J18" s="60">
        <f t="shared" si="1"/>
        <v>0</v>
      </c>
      <c r="K18" s="57" t="str">
        <f t="shared" si="2"/>
        <v/>
      </c>
    </row>
    <row r="19" spans="1:11" x14ac:dyDescent="0.35">
      <c r="A19" s="15" t="s">
        <v>3</v>
      </c>
      <c r="B19" s="62">
        <f>'6. Detailed accounts'!C84</f>
        <v>0</v>
      </c>
      <c r="C19" s="62">
        <f>'6. Detailed accounts'!D84</f>
        <v>0</v>
      </c>
      <c r="D19" s="62">
        <f>'6. Detailed accounts'!E84</f>
        <v>0</v>
      </c>
      <c r="E19" s="64"/>
      <c r="F19" s="60">
        <f>'6. Detailed accounts'!G84</f>
        <v>0</v>
      </c>
      <c r="G19" s="60">
        <f>'6. Detailed accounts'!H84</f>
        <v>0</v>
      </c>
      <c r="H19" s="60">
        <f>'6. Detailed accounts'!I84</f>
        <v>0</v>
      </c>
      <c r="I19" s="61"/>
      <c r="J19" s="60">
        <f t="shared" si="1"/>
        <v>0</v>
      </c>
      <c r="K19" s="57" t="str">
        <f t="shared" si="2"/>
        <v/>
      </c>
    </row>
    <row r="20" spans="1:11" x14ac:dyDescent="0.35">
      <c r="C20" s="54" t="str">
        <f>IF(B19=0,"",C19/B19)</f>
        <v/>
      </c>
      <c r="D20" s="54" t="str">
        <f>+IF(B19=0,"",D19/B19)</f>
        <v/>
      </c>
      <c r="G20" s="54" t="str">
        <f>IF(F19=0,"",G19/F19)</f>
        <v/>
      </c>
      <c r="H20" s="54" t="str">
        <f>+IF(F19=0,"",H19/F19)</f>
        <v/>
      </c>
    </row>
    <row r="22" spans="1:11" x14ac:dyDescent="0.35">
      <c r="A22" s="55" t="s">
        <v>99</v>
      </c>
      <c r="B22" s="56"/>
      <c r="C22" s="56"/>
      <c r="D22" s="56"/>
      <c r="E22" s="56"/>
      <c r="F22" s="65">
        <f>+'6. Detailed accounts'!G86</f>
        <v>0</v>
      </c>
      <c r="G22" s="66">
        <f>+'6. Detailed accounts'!H86</f>
        <v>0</v>
      </c>
      <c r="H22" s="66">
        <f>+'6. Detailed accounts'!I86</f>
        <v>0</v>
      </c>
    </row>
    <row r="23" spans="1:11" x14ac:dyDescent="0.35">
      <c r="A23" s="55" t="s">
        <v>127</v>
      </c>
      <c r="B23" s="56"/>
      <c r="C23" s="56"/>
      <c r="D23" s="56"/>
      <c r="E23" s="56"/>
      <c r="F23" s="65">
        <f>+'6. Detailed accounts'!G87</f>
        <v>0</v>
      </c>
      <c r="G23" s="66">
        <f>+'6. Detailed accounts'!H87</f>
        <v>0</v>
      </c>
      <c r="H23" s="66">
        <f>+'6. Detailed accounts'!I87</f>
        <v>0</v>
      </c>
    </row>
    <row r="24" spans="1:11" x14ac:dyDescent="0.35">
      <c r="A24" s="55" t="s">
        <v>100</v>
      </c>
      <c r="B24" s="56"/>
      <c r="C24" s="56"/>
      <c r="D24" s="56"/>
      <c r="E24" s="56"/>
      <c r="F24" s="65">
        <f>+'6. Detailed accounts'!G88</f>
        <v>0</v>
      </c>
      <c r="G24" s="66">
        <f>+'6. Detailed accounts'!H88</f>
        <v>0</v>
      </c>
      <c r="H24" s="66">
        <f>+'6. Detailed accounts'!I88</f>
        <v>0</v>
      </c>
    </row>
    <row r="27" spans="1:11" x14ac:dyDescent="0.35">
      <c r="A27" s="92" t="s">
        <v>72</v>
      </c>
      <c r="B27" s="43"/>
      <c r="C27" s="43"/>
      <c r="D27" s="43"/>
      <c r="E27" s="43"/>
      <c r="F27" s="93"/>
    </row>
  </sheetData>
  <mergeCells count="1">
    <mergeCell ref="F2:H2"/>
  </mergeCells>
  <pageMargins left="0.4" right="0.32"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9"/>
  <sheetViews>
    <sheetView tabSelected="1" zoomScale="80" zoomScaleNormal="80" workbookViewId="0">
      <selection activeCell="I2" sqref="I2"/>
    </sheetView>
  </sheetViews>
  <sheetFormatPr defaultRowHeight="14.5" x14ac:dyDescent="0.35"/>
  <cols>
    <col min="2" max="2" width="33.81640625" customWidth="1"/>
    <col min="3" max="3" width="10.453125" customWidth="1"/>
    <col min="4" max="4" width="16.81640625" customWidth="1"/>
    <col min="5" max="5" width="13.81640625" customWidth="1"/>
    <col min="6" max="6" width="2.54296875" customWidth="1"/>
    <col min="7" max="7" width="8.453125" customWidth="1"/>
    <col min="8" max="8" width="14.453125" customWidth="1"/>
    <col min="9" max="9" width="14" customWidth="1"/>
    <col min="10" max="10" width="2.54296875" customWidth="1"/>
    <col min="11" max="11" width="14.7265625" customWidth="1"/>
    <col min="12" max="12" width="6.7265625" bestFit="1" customWidth="1"/>
  </cols>
  <sheetData>
    <row r="1" spans="1:12" x14ac:dyDescent="0.35">
      <c r="A1" s="103" t="s">
        <v>173</v>
      </c>
      <c r="B1" s="90"/>
      <c r="C1" s="90"/>
      <c r="D1" s="90"/>
      <c r="E1" s="90"/>
      <c r="F1" s="90"/>
      <c r="G1" s="90"/>
      <c r="H1" s="90"/>
    </row>
    <row r="2" spans="1:12" x14ac:dyDescent="0.35">
      <c r="A2" s="104" t="s">
        <v>174</v>
      </c>
      <c r="B2" s="90"/>
      <c r="C2" s="90"/>
      <c r="D2" s="90"/>
      <c r="E2" s="90"/>
      <c r="F2" s="90"/>
      <c r="G2" s="90"/>
      <c r="H2" s="90"/>
    </row>
    <row r="3" spans="1:12" x14ac:dyDescent="0.35">
      <c r="A3" s="24"/>
      <c r="B3" s="24" t="str">
        <f>+Front!A13</f>
        <v>Grant:  HP-xxx-xxx</v>
      </c>
      <c r="C3" s="17" t="s">
        <v>0</v>
      </c>
      <c r="D3" s="101" t="s">
        <v>73</v>
      </c>
      <c r="E3" s="101"/>
      <c r="F3" s="50"/>
      <c r="G3" s="102" t="s">
        <v>74</v>
      </c>
      <c r="H3" s="102"/>
      <c r="I3" s="102"/>
      <c r="J3" s="50"/>
      <c r="K3" s="51" t="s">
        <v>98</v>
      </c>
    </row>
    <row r="4" spans="1:12" x14ac:dyDescent="0.35">
      <c r="A4" s="24"/>
      <c r="B4" s="24"/>
      <c r="C4" s="17"/>
      <c r="D4" s="16" t="s">
        <v>59</v>
      </c>
      <c r="E4" s="17" t="s">
        <v>60</v>
      </c>
      <c r="F4" s="50"/>
      <c r="G4" s="21" t="s">
        <v>25</v>
      </c>
      <c r="H4" s="16" t="s">
        <v>59</v>
      </c>
      <c r="I4" s="17" t="s">
        <v>60</v>
      </c>
      <c r="J4" s="50"/>
      <c r="K4" s="17" t="s">
        <v>59</v>
      </c>
      <c r="L4" s="91">
        <f>IF(D6=0,0,H6/D6)-1</f>
        <v>-1</v>
      </c>
    </row>
    <row r="5" spans="1:12" x14ac:dyDescent="0.35">
      <c r="A5" s="24"/>
      <c r="B5" s="24"/>
      <c r="C5" s="67"/>
      <c r="D5" s="67"/>
      <c r="E5" s="67"/>
      <c r="F5" s="59"/>
      <c r="G5" s="68"/>
      <c r="H5" s="68"/>
      <c r="I5" s="68"/>
      <c r="J5" s="59"/>
      <c r="K5" s="68"/>
    </row>
    <row r="6" spans="1:12" x14ac:dyDescent="0.35">
      <c r="A6" s="17" t="s">
        <v>75</v>
      </c>
      <c r="B6" s="18"/>
      <c r="C6" s="69">
        <f>D6+E6</f>
        <v>0</v>
      </c>
      <c r="D6" s="69">
        <f>+D8+D15+D23+D29+D35</f>
        <v>0</v>
      </c>
      <c r="E6" s="69">
        <f>+E8+E15+E23+E29+E35</f>
        <v>0</v>
      </c>
      <c r="F6" s="59"/>
      <c r="G6" s="58">
        <f>H6+I6</f>
        <v>0</v>
      </c>
      <c r="H6" s="58">
        <f>H8+H15+H23+H29+H35</f>
        <v>0</v>
      </c>
      <c r="I6" s="58">
        <f>I8+I15+I23+I29+I35</f>
        <v>0</v>
      </c>
      <c r="J6" s="59"/>
      <c r="K6" s="58">
        <f>K8+K15+K23+K29+K35</f>
        <v>0</v>
      </c>
      <c r="L6" s="91">
        <f>IF(D8=0,0,H8/D8)-1</f>
        <v>-1</v>
      </c>
    </row>
    <row r="7" spans="1:12" x14ac:dyDescent="0.35">
      <c r="A7" s="24"/>
      <c r="B7" s="24"/>
      <c r="C7" s="67"/>
      <c r="D7" s="67"/>
      <c r="E7" s="67"/>
      <c r="F7" s="59"/>
      <c r="G7" s="68"/>
      <c r="H7" s="68"/>
      <c r="I7" s="68"/>
      <c r="J7" s="59"/>
      <c r="K7" s="68"/>
    </row>
    <row r="8" spans="1:12" x14ac:dyDescent="0.35">
      <c r="A8" s="17" t="s">
        <v>76</v>
      </c>
      <c r="B8" s="18"/>
      <c r="C8" s="69">
        <f>SUM(C9:C14)</f>
        <v>0</v>
      </c>
      <c r="D8" s="69">
        <f>SUM(D9:D14)</f>
        <v>0</v>
      </c>
      <c r="E8" s="69">
        <f>SUM(E9:E14)</f>
        <v>0</v>
      </c>
      <c r="F8" s="59"/>
      <c r="G8" s="58">
        <f>H8+I8</f>
        <v>0</v>
      </c>
      <c r="H8" s="58">
        <f>H9+H10+H11+H12+H13</f>
        <v>0</v>
      </c>
      <c r="I8" s="58">
        <f>I9+I11+I10+I12+I13</f>
        <v>0</v>
      </c>
      <c r="J8" s="59"/>
      <c r="K8" s="58">
        <f>K9+K11+K10+K12+K13</f>
        <v>0</v>
      </c>
    </row>
    <row r="9" spans="1:12" x14ac:dyDescent="0.35">
      <c r="A9" s="25" t="s">
        <v>4</v>
      </c>
      <c r="B9" s="26"/>
      <c r="C9" s="70">
        <f>+D9+E9</f>
        <v>0</v>
      </c>
      <c r="D9" s="71"/>
      <c r="E9" s="71"/>
      <c r="F9" s="59"/>
      <c r="G9" s="58">
        <f>H9+I9</f>
        <v>0</v>
      </c>
      <c r="H9" s="68"/>
      <c r="I9" s="68"/>
      <c r="J9" s="59"/>
      <c r="K9" s="68">
        <f>+D9-H9</f>
        <v>0</v>
      </c>
    </row>
    <row r="10" spans="1:12" x14ac:dyDescent="0.35">
      <c r="A10" s="25" t="s">
        <v>5</v>
      </c>
      <c r="B10" s="26"/>
      <c r="C10" s="70">
        <f>+D10+E10</f>
        <v>0</v>
      </c>
      <c r="D10" s="71"/>
      <c r="E10" s="71"/>
      <c r="F10" s="59"/>
      <c r="G10" s="58">
        <f t="shared" ref="G10:G13" si="0">H10+I10</f>
        <v>0</v>
      </c>
      <c r="H10" s="68"/>
      <c r="I10" s="68"/>
      <c r="J10" s="59"/>
      <c r="K10" s="68">
        <f>+D10-H10</f>
        <v>0</v>
      </c>
    </row>
    <row r="11" spans="1:12" x14ac:dyDescent="0.35">
      <c r="A11" s="25" t="s">
        <v>6</v>
      </c>
      <c r="B11" s="26"/>
      <c r="C11" s="70">
        <f t="shared" ref="C11:C13" si="1">+D11+E11</f>
        <v>0</v>
      </c>
      <c r="D11" s="71"/>
      <c r="E11" s="71"/>
      <c r="F11" s="59"/>
      <c r="G11" s="58">
        <f t="shared" si="0"/>
        <v>0</v>
      </c>
      <c r="H11" s="68"/>
      <c r="I11" s="68"/>
      <c r="J11" s="59"/>
      <c r="K11" s="68">
        <f>+D11-H11</f>
        <v>0</v>
      </c>
    </row>
    <row r="12" spans="1:12" x14ac:dyDescent="0.35">
      <c r="A12" s="25" t="s">
        <v>7</v>
      </c>
      <c r="B12" s="26"/>
      <c r="C12" s="70">
        <f t="shared" si="1"/>
        <v>0</v>
      </c>
      <c r="D12" s="71"/>
      <c r="E12" s="71"/>
      <c r="F12" s="59"/>
      <c r="G12" s="58">
        <f t="shared" si="0"/>
        <v>0</v>
      </c>
      <c r="H12" s="68"/>
      <c r="I12" s="68"/>
      <c r="J12" s="59"/>
      <c r="K12" s="68">
        <f>+D12-H12</f>
        <v>0</v>
      </c>
    </row>
    <row r="13" spans="1:12" x14ac:dyDescent="0.35">
      <c r="A13" s="25" t="s">
        <v>8</v>
      </c>
      <c r="B13" s="26"/>
      <c r="C13" s="70">
        <f t="shared" si="1"/>
        <v>0</v>
      </c>
      <c r="D13" s="71"/>
      <c r="E13" s="71"/>
      <c r="F13" s="59"/>
      <c r="G13" s="58">
        <f t="shared" si="0"/>
        <v>0</v>
      </c>
      <c r="H13" s="68"/>
      <c r="I13" s="68"/>
      <c r="J13" s="59"/>
      <c r="K13" s="68">
        <f>+D13-H13</f>
        <v>0</v>
      </c>
      <c r="L13" s="91">
        <f>IF(D15=0,0,H15/D15)-1</f>
        <v>-1</v>
      </c>
    </row>
    <row r="14" spans="1:12" x14ac:dyDescent="0.35">
      <c r="A14" s="27"/>
      <c r="B14" s="26"/>
      <c r="C14" s="72"/>
      <c r="D14" s="71"/>
      <c r="E14" s="71"/>
      <c r="F14" s="59"/>
      <c r="G14" s="68"/>
      <c r="H14" s="68"/>
      <c r="I14" s="68"/>
      <c r="J14" s="59"/>
      <c r="K14" s="68"/>
    </row>
    <row r="15" spans="1:12" x14ac:dyDescent="0.35">
      <c r="A15" s="28" t="s">
        <v>77</v>
      </c>
      <c r="B15" s="29"/>
      <c r="C15" s="69">
        <f>SUM(C16:C22)</f>
        <v>0</v>
      </c>
      <c r="D15" s="69">
        <f>SUM(D16:D22)</f>
        <v>0</v>
      </c>
      <c r="E15" s="69">
        <f>SUM(E16:E22)</f>
        <v>0</v>
      </c>
      <c r="F15" s="59"/>
      <c r="G15" s="58">
        <f>H15+I15</f>
        <v>0</v>
      </c>
      <c r="H15" s="58">
        <f>H16+H17+H18+H19+H20+H21</f>
        <v>0</v>
      </c>
      <c r="I15" s="58">
        <f>I16+I17+I18+I19+I20+I21</f>
        <v>0</v>
      </c>
      <c r="J15" s="59"/>
      <c r="K15" s="58">
        <f>K16+K17+K18+K19+K20+K21</f>
        <v>0</v>
      </c>
    </row>
    <row r="16" spans="1:12" x14ac:dyDescent="0.35">
      <c r="A16" s="25" t="s">
        <v>9</v>
      </c>
      <c r="B16" s="26" t="s">
        <v>78</v>
      </c>
      <c r="C16" s="70">
        <f t="shared" ref="C16:C21" si="2">+D16+E16</f>
        <v>0</v>
      </c>
      <c r="D16" s="71"/>
      <c r="E16" s="71"/>
      <c r="F16" s="59"/>
      <c r="G16" s="58">
        <f>H16+I16</f>
        <v>0</v>
      </c>
      <c r="H16" s="68"/>
      <c r="I16" s="68"/>
      <c r="J16" s="59"/>
      <c r="K16" s="68">
        <f t="shared" ref="K16:K21" si="3">+D16-H16</f>
        <v>0</v>
      </c>
    </row>
    <row r="17" spans="1:12" x14ac:dyDescent="0.35">
      <c r="A17" s="25" t="s">
        <v>10</v>
      </c>
      <c r="B17" s="25" t="s">
        <v>79</v>
      </c>
      <c r="C17" s="70">
        <f t="shared" si="2"/>
        <v>0</v>
      </c>
      <c r="D17" s="71"/>
      <c r="E17" s="71"/>
      <c r="F17" s="59"/>
      <c r="G17" s="58">
        <f t="shared" ref="G17:G21" si="4">H17+I17</f>
        <v>0</v>
      </c>
      <c r="H17" s="68"/>
      <c r="I17" s="68"/>
      <c r="J17" s="59"/>
      <c r="K17" s="68">
        <f t="shared" si="3"/>
        <v>0</v>
      </c>
    </row>
    <row r="18" spans="1:12" x14ac:dyDescent="0.35">
      <c r="A18" s="25" t="s">
        <v>11</v>
      </c>
      <c r="B18" s="26" t="s">
        <v>80</v>
      </c>
      <c r="C18" s="70">
        <f t="shared" si="2"/>
        <v>0</v>
      </c>
      <c r="D18" s="71"/>
      <c r="E18" s="71"/>
      <c r="F18" s="59"/>
      <c r="G18" s="58">
        <f t="shared" si="4"/>
        <v>0</v>
      </c>
      <c r="H18" s="68"/>
      <c r="I18" s="68"/>
      <c r="J18" s="59"/>
      <c r="K18" s="68">
        <f t="shared" si="3"/>
        <v>0</v>
      </c>
    </row>
    <row r="19" spans="1:12" x14ac:dyDescent="0.35">
      <c r="A19" s="25" t="s">
        <v>12</v>
      </c>
      <c r="B19" s="26" t="s">
        <v>81</v>
      </c>
      <c r="C19" s="70">
        <f t="shared" si="2"/>
        <v>0</v>
      </c>
      <c r="D19" s="71"/>
      <c r="E19" s="71"/>
      <c r="F19" s="59"/>
      <c r="G19" s="58">
        <f t="shared" si="4"/>
        <v>0</v>
      </c>
      <c r="H19" s="68"/>
      <c r="I19" s="68"/>
      <c r="J19" s="59"/>
      <c r="K19" s="68">
        <f t="shared" si="3"/>
        <v>0</v>
      </c>
    </row>
    <row r="20" spans="1:12" x14ac:dyDescent="0.35">
      <c r="A20" s="25" t="s">
        <v>13</v>
      </c>
      <c r="B20" s="25" t="s">
        <v>82</v>
      </c>
      <c r="C20" s="70">
        <f t="shared" si="2"/>
        <v>0</v>
      </c>
      <c r="D20" s="71"/>
      <c r="E20" s="71"/>
      <c r="F20" s="59"/>
      <c r="G20" s="58">
        <f t="shared" si="4"/>
        <v>0</v>
      </c>
      <c r="H20" s="68"/>
      <c r="I20" s="68"/>
      <c r="J20" s="59"/>
      <c r="K20" s="68">
        <f t="shared" si="3"/>
        <v>0</v>
      </c>
    </row>
    <row r="21" spans="1:12" x14ac:dyDescent="0.35">
      <c r="A21" s="25" t="s">
        <v>14</v>
      </c>
      <c r="B21" s="26"/>
      <c r="C21" s="70">
        <f t="shared" si="2"/>
        <v>0</v>
      </c>
      <c r="D21" s="71"/>
      <c r="E21" s="71"/>
      <c r="F21" s="59"/>
      <c r="G21" s="58">
        <f t="shared" si="4"/>
        <v>0</v>
      </c>
      <c r="H21" s="68"/>
      <c r="I21" s="68"/>
      <c r="J21" s="59"/>
      <c r="K21" s="68">
        <f t="shared" si="3"/>
        <v>0</v>
      </c>
      <c r="L21" s="91">
        <f>IF(D23=0,0,H23/D23)-1</f>
        <v>-1</v>
      </c>
    </row>
    <row r="22" spans="1:12" x14ac:dyDescent="0.35">
      <c r="A22" s="25"/>
      <c r="B22" s="26"/>
      <c r="C22" s="72"/>
      <c r="D22" s="71"/>
      <c r="E22" s="71"/>
      <c r="F22" s="59"/>
      <c r="G22" s="68"/>
      <c r="H22" s="68"/>
      <c r="I22" s="68"/>
      <c r="J22" s="59"/>
      <c r="K22" s="68"/>
    </row>
    <row r="23" spans="1:12" x14ac:dyDescent="0.35">
      <c r="A23" s="28" t="s">
        <v>83</v>
      </c>
      <c r="B23" s="29"/>
      <c r="C23" s="69">
        <f>SUM(C24:C28)</f>
        <v>0</v>
      </c>
      <c r="D23" s="69">
        <f>SUM(D24:D28)</f>
        <v>0</v>
      </c>
      <c r="E23" s="69">
        <f>SUM(E24:E28)</f>
        <v>0</v>
      </c>
      <c r="F23" s="59"/>
      <c r="G23" s="58">
        <f>H23+I23</f>
        <v>0</v>
      </c>
      <c r="H23" s="58">
        <f>H24+H25+H26+H27</f>
        <v>0</v>
      </c>
      <c r="I23" s="58">
        <f>I24+I25+I26+I27</f>
        <v>0</v>
      </c>
      <c r="J23" s="59"/>
      <c r="K23" s="58">
        <f>K24+K25+K26+K27</f>
        <v>0</v>
      </c>
    </row>
    <row r="24" spans="1:12" x14ac:dyDescent="0.35">
      <c r="A24" s="25" t="s">
        <v>15</v>
      </c>
      <c r="B24" s="26"/>
      <c r="C24" s="70">
        <f>+D24+E24</f>
        <v>0</v>
      </c>
      <c r="D24" s="71"/>
      <c r="E24" s="71"/>
      <c r="F24" s="59"/>
      <c r="G24" s="58">
        <f>H24+I24</f>
        <v>0</v>
      </c>
      <c r="H24" s="68"/>
      <c r="I24" s="68"/>
      <c r="J24" s="59"/>
      <c r="K24" s="68">
        <f t="shared" ref="K24:K27" si="5">+D24-H24</f>
        <v>0</v>
      </c>
    </row>
    <row r="25" spans="1:12" x14ac:dyDescent="0.35">
      <c r="A25" s="25" t="s">
        <v>16</v>
      </c>
      <c r="B25" s="26"/>
      <c r="C25" s="70">
        <f>+D25+E25</f>
        <v>0</v>
      </c>
      <c r="D25" s="71"/>
      <c r="E25" s="71"/>
      <c r="F25" s="59"/>
      <c r="G25" s="58">
        <f t="shared" ref="G25:G27" si="6">H25+I25</f>
        <v>0</v>
      </c>
      <c r="H25" s="68"/>
      <c r="I25" s="68"/>
      <c r="J25" s="59"/>
      <c r="K25" s="68">
        <f t="shared" si="5"/>
        <v>0</v>
      </c>
    </row>
    <row r="26" spans="1:12" x14ac:dyDescent="0.35">
      <c r="A26" s="25" t="s">
        <v>17</v>
      </c>
      <c r="B26" s="26"/>
      <c r="C26" s="70">
        <f>+D26+E26</f>
        <v>0</v>
      </c>
      <c r="D26" s="71"/>
      <c r="E26" s="71"/>
      <c r="F26" s="59"/>
      <c r="G26" s="58">
        <f t="shared" si="6"/>
        <v>0</v>
      </c>
      <c r="H26" s="68"/>
      <c r="I26" s="68"/>
      <c r="J26" s="59"/>
      <c r="K26" s="68">
        <f t="shared" si="5"/>
        <v>0</v>
      </c>
    </row>
    <row r="27" spans="1:12" x14ac:dyDescent="0.35">
      <c r="A27" s="25" t="s">
        <v>8</v>
      </c>
      <c r="B27" s="26"/>
      <c r="C27" s="70">
        <f t="shared" ref="C27" si="7">+D27+E27</f>
        <v>0</v>
      </c>
      <c r="D27" s="71"/>
      <c r="E27" s="71"/>
      <c r="F27" s="59"/>
      <c r="G27" s="58">
        <f t="shared" si="6"/>
        <v>0</v>
      </c>
      <c r="H27" s="68"/>
      <c r="I27" s="68"/>
      <c r="J27" s="59"/>
      <c r="K27" s="68">
        <f t="shared" si="5"/>
        <v>0</v>
      </c>
      <c r="L27" s="91">
        <f>IF(D29=0,0,H29/D29)-1</f>
        <v>-1</v>
      </c>
    </row>
    <row r="28" spans="1:12" x14ac:dyDescent="0.35">
      <c r="A28" s="25"/>
      <c r="B28" s="26"/>
      <c r="C28" s="72"/>
      <c r="D28" s="71"/>
      <c r="E28" s="71"/>
      <c r="F28" s="59"/>
      <c r="G28" s="68"/>
      <c r="H28" s="68"/>
      <c r="I28" s="68"/>
      <c r="J28" s="59"/>
      <c r="K28" s="68"/>
    </row>
    <row r="29" spans="1:12" x14ac:dyDescent="0.35">
      <c r="A29" s="28" t="s">
        <v>87</v>
      </c>
      <c r="B29" s="29"/>
      <c r="C29" s="69">
        <f>SUM(C30:C34)</f>
        <v>0</v>
      </c>
      <c r="D29" s="69">
        <f>SUM(D30:D34)</f>
        <v>0</v>
      </c>
      <c r="E29" s="69">
        <f>SUM(E30:E34)</f>
        <v>0</v>
      </c>
      <c r="F29" s="59"/>
      <c r="G29" s="58">
        <f>H29+I29</f>
        <v>0</v>
      </c>
      <c r="H29" s="58">
        <f>H30+H31+H32+H33</f>
        <v>0</v>
      </c>
      <c r="I29" s="58">
        <f>I30+I31+I32+I33</f>
        <v>0</v>
      </c>
      <c r="J29" s="59"/>
      <c r="K29" s="58">
        <f>K30+K31+K32+K33</f>
        <v>0</v>
      </c>
    </row>
    <row r="30" spans="1:12" x14ac:dyDescent="0.35">
      <c r="A30" s="25" t="s">
        <v>18</v>
      </c>
      <c r="B30" s="26"/>
      <c r="C30" s="70">
        <f>+D30+E30</f>
        <v>0</v>
      </c>
      <c r="D30" s="71"/>
      <c r="E30" s="71"/>
      <c r="F30" s="59"/>
      <c r="G30" s="58">
        <f>H30+I30</f>
        <v>0</v>
      </c>
      <c r="H30" s="68"/>
      <c r="I30" s="68"/>
      <c r="J30" s="59"/>
      <c r="K30" s="68">
        <f t="shared" ref="K30:K33" si="8">+D30-H30</f>
        <v>0</v>
      </c>
    </row>
    <row r="31" spans="1:12" x14ac:dyDescent="0.35">
      <c r="A31" s="25" t="s">
        <v>19</v>
      </c>
      <c r="B31" s="26"/>
      <c r="C31" s="70">
        <f>+D31+E31</f>
        <v>0</v>
      </c>
      <c r="D31" s="71"/>
      <c r="E31" s="71"/>
      <c r="F31" s="59"/>
      <c r="G31" s="58">
        <f t="shared" ref="G31:G33" si="9">H31+I31</f>
        <v>0</v>
      </c>
      <c r="H31" s="68"/>
      <c r="I31" s="68"/>
      <c r="J31" s="59"/>
      <c r="K31" s="68">
        <f t="shared" si="8"/>
        <v>0</v>
      </c>
    </row>
    <row r="32" spans="1:12" x14ac:dyDescent="0.35">
      <c r="A32" s="25" t="s">
        <v>20</v>
      </c>
      <c r="B32" s="26"/>
      <c r="C32" s="70">
        <f>+D32+E32</f>
        <v>0</v>
      </c>
      <c r="D32" s="71"/>
      <c r="E32" s="71"/>
      <c r="F32" s="59"/>
      <c r="G32" s="58">
        <f t="shared" si="9"/>
        <v>0</v>
      </c>
      <c r="H32" s="68"/>
      <c r="I32" s="68"/>
      <c r="J32" s="59"/>
      <c r="K32" s="68">
        <f t="shared" si="8"/>
        <v>0</v>
      </c>
    </row>
    <row r="33" spans="1:12" x14ac:dyDescent="0.35">
      <c r="A33" s="25" t="s">
        <v>21</v>
      </c>
      <c r="B33" s="26"/>
      <c r="C33" s="70">
        <f>+D33+E33</f>
        <v>0</v>
      </c>
      <c r="D33" s="71"/>
      <c r="E33" s="71"/>
      <c r="F33" s="59"/>
      <c r="G33" s="58">
        <f t="shared" si="9"/>
        <v>0</v>
      </c>
      <c r="H33" s="68"/>
      <c r="I33" s="68"/>
      <c r="J33" s="59"/>
      <c r="K33" s="68">
        <f t="shared" si="8"/>
        <v>0</v>
      </c>
      <c r="L33" s="91">
        <f>IF(D35=0,0,H35/D35)-1</f>
        <v>-1</v>
      </c>
    </row>
    <row r="34" spans="1:12" x14ac:dyDescent="0.35">
      <c r="A34" s="25"/>
      <c r="B34" s="26"/>
      <c r="C34" s="72"/>
      <c r="D34" s="71"/>
      <c r="E34" s="71"/>
      <c r="F34" s="59"/>
      <c r="G34" s="68"/>
      <c r="H34" s="68"/>
      <c r="I34" s="68"/>
      <c r="J34" s="59"/>
      <c r="K34" s="68"/>
    </row>
    <row r="35" spans="1:12" x14ac:dyDescent="0.35">
      <c r="A35" s="28" t="s">
        <v>88</v>
      </c>
      <c r="B35" s="29"/>
      <c r="C35" s="69">
        <f>SUM(C36:C71)</f>
        <v>0</v>
      </c>
      <c r="D35" s="69">
        <f>SUM(D36:D71)</f>
        <v>0</v>
      </c>
      <c r="E35" s="69">
        <f>SUM(E36:E71)</f>
        <v>0</v>
      </c>
      <c r="F35" s="59"/>
      <c r="G35" s="58">
        <f>H35+I35</f>
        <v>0</v>
      </c>
      <c r="H35" s="58">
        <f>H36+H37+H38+H39</f>
        <v>0</v>
      </c>
      <c r="I35" s="58">
        <f>I36+I37+I38+I39</f>
        <v>0</v>
      </c>
      <c r="J35" s="59"/>
      <c r="K35" s="58">
        <f>K36+K37+K38+K39</f>
        <v>0</v>
      </c>
    </row>
    <row r="36" spans="1:12" x14ac:dyDescent="0.35">
      <c r="A36" s="25" t="s">
        <v>22</v>
      </c>
      <c r="B36" s="26"/>
      <c r="C36" s="70">
        <f>+D36+E36</f>
        <v>0</v>
      </c>
      <c r="D36" s="71"/>
      <c r="E36" s="71"/>
      <c r="F36" s="59"/>
      <c r="G36" s="58">
        <f>H36+I36</f>
        <v>0</v>
      </c>
      <c r="H36" s="68"/>
      <c r="I36" s="68"/>
      <c r="J36" s="59"/>
      <c r="K36" s="68">
        <f t="shared" ref="K36:K38" si="10">+D36-H36</f>
        <v>0</v>
      </c>
    </row>
    <row r="37" spans="1:12" x14ac:dyDescent="0.35">
      <c r="A37" s="25" t="s">
        <v>23</v>
      </c>
      <c r="B37" s="26"/>
      <c r="C37" s="70">
        <f>+D37+E37</f>
        <v>0</v>
      </c>
      <c r="D37" s="71"/>
      <c r="E37" s="71"/>
      <c r="F37" s="59"/>
      <c r="G37" s="58">
        <f t="shared" ref="G37:G38" si="11">H37+I37</f>
        <v>0</v>
      </c>
      <c r="H37" s="68"/>
      <c r="I37" s="68"/>
      <c r="J37" s="59"/>
      <c r="K37" s="68">
        <f t="shared" si="10"/>
        <v>0</v>
      </c>
    </row>
    <row r="38" spans="1:12" x14ac:dyDescent="0.35">
      <c r="A38" s="25" t="s">
        <v>24</v>
      </c>
      <c r="B38" s="26"/>
      <c r="C38" s="70">
        <f>+D38+E38</f>
        <v>0</v>
      </c>
      <c r="D38" s="71"/>
      <c r="E38" s="71"/>
      <c r="F38" s="59"/>
      <c r="G38" s="58">
        <f t="shared" si="11"/>
        <v>0</v>
      </c>
      <c r="H38" s="68"/>
      <c r="I38" s="68"/>
      <c r="J38" s="59"/>
      <c r="K38" s="68">
        <f t="shared" si="10"/>
        <v>0</v>
      </c>
      <c r="L38" s="91">
        <f>IF(D40=0,0,H40/D40)-1</f>
        <v>-1</v>
      </c>
    </row>
    <row r="39" spans="1:12" x14ac:dyDescent="0.35">
      <c r="A39" s="25" t="s">
        <v>21</v>
      </c>
      <c r="B39" s="26"/>
      <c r="C39" s="72"/>
      <c r="D39" s="71"/>
      <c r="E39" s="71"/>
      <c r="F39" s="59"/>
      <c r="G39" s="73"/>
      <c r="H39" s="68"/>
      <c r="I39" s="68"/>
      <c r="J39" s="59"/>
      <c r="K39" s="68"/>
    </row>
    <row r="40" spans="1:12" x14ac:dyDescent="0.35">
      <c r="A40" s="22" t="s">
        <v>84</v>
      </c>
      <c r="B40" s="23"/>
      <c r="C40" s="74">
        <v>0</v>
      </c>
      <c r="D40" s="62">
        <f>D41+D42+D43</f>
        <v>0</v>
      </c>
      <c r="E40" s="62">
        <f>E41+E42+E43</f>
        <v>0</v>
      </c>
      <c r="F40" s="96"/>
      <c r="G40" s="62">
        <f>H40+I40</f>
        <v>0</v>
      </c>
      <c r="H40" s="62">
        <f>H41+H42+H43</f>
        <v>0</v>
      </c>
      <c r="I40" s="62">
        <f>I41+I42+I43</f>
        <v>0</v>
      </c>
      <c r="J40" s="59"/>
      <c r="K40" s="58">
        <f>K41+K42+K43</f>
        <v>0</v>
      </c>
    </row>
    <row r="41" spans="1:12" x14ac:dyDescent="0.35">
      <c r="A41" s="30" t="s">
        <v>26</v>
      </c>
      <c r="B41" s="31"/>
      <c r="C41" s="75">
        <v>0</v>
      </c>
      <c r="D41" s="76"/>
      <c r="E41" s="76"/>
      <c r="F41" s="59"/>
      <c r="G41" s="58">
        <f t="shared" ref="G41:G43" si="12">H41+I41</f>
        <v>0</v>
      </c>
      <c r="H41" s="68"/>
      <c r="I41" s="68"/>
      <c r="J41" s="59"/>
      <c r="K41" s="68">
        <f t="shared" ref="K41:K43" si="13">+D41-H41</f>
        <v>0</v>
      </c>
    </row>
    <row r="42" spans="1:12" x14ac:dyDescent="0.35">
      <c r="A42" s="30" t="s">
        <v>27</v>
      </c>
      <c r="B42" s="31"/>
      <c r="C42" s="75">
        <v>0</v>
      </c>
      <c r="D42" s="76"/>
      <c r="E42" s="76"/>
      <c r="F42" s="59"/>
      <c r="G42" s="58">
        <f t="shared" si="12"/>
        <v>0</v>
      </c>
      <c r="H42" s="68"/>
      <c r="I42" s="68"/>
      <c r="J42" s="59"/>
      <c r="K42" s="68">
        <f t="shared" si="13"/>
        <v>0</v>
      </c>
    </row>
    <row r="43" spans="1:12" x14ac:dyDescent="0.35">
      <c r="A43" s="30" t="s">
        <v>28</v>
      </c>
      <c r="B43" s="31"/>
      <c r="C43" s="75">
        <v>0</v>
      </c>
      <c r="D43" s="76"/>
      <c r="E43" s="76"/>
      <c r="F43" s="59"/>
      <c r="G43" s="58">
        <f t="shared" si="12"/>
        <v>0</v>
      </c>
      <c r="H43" s="68"/>
      <c r="I43" s="68"/>
      <c r="J43" s="59"/>
      <c r="K43" s="68">
        <f t="shared" si="13"/>
        <v>0</v>
      </c>
      <c r="L43" s="91">
        <f>IF(D45=0,0,H45/D45)-1</f>
        <v>-1</v>
      </c>
    </row>
    <row r="44" spans="1:12" x14ac:dyDescent="0.35">
      <c r="A44" s="30" t="s">
        <v>8</v>
      </c>
      <c r="B44" s="31"/>
      <c r="C44" s="76">
        <v>0</v>
      </c>
      <c r="D44" s="76"/>
      <c r="E44" s="76"/>
      <c r="F44" s="59"/>
      <c r="G44" s="73"/>
      <c r="H44" s="68"/>
      <c r="I44" s="68"/>
      <c r="J44" s="59"/>
      <c r="K44" s="68"/>
    </row>
    <row r="45" spans="1:12" x14ac:dyDescent="0.35">
      <c r="A45" s="22" t="s">
        <v>63</v>
      </c>
      <c r="B45" s="23"/>
      <c r="C45" s="74">
        <v>0</v>
      </c>
      <c r="D45" s="62">
        <f>D46+D47+D48</f>
        <v>0</v>
      </c>
      <c r="E45" s="62">
        <f>E46+E47+E48</f>
        <v>0</v>
      </c>
      <c r="F45" s="59"/>
      <c r="G45" s="58">
        <f>H45+I45</f>
        <v>0</v>
      </c>
      <c r="H45" s="62">
        <f>H46+H47+H48</f>
        <v>0</v>
      </c>
      <c r="I45" s="62">
        <f>I46+I47+I48</f>
        <v>0</v>
      </c>
      <c r="J45" s="59"/>
      <c r="K45" s="58">
        <f>K46+K47+K48</f>
        <v>0</v>
      </c>
    </row>
    <row r="46" spans="1:12" x14ac:dyDescent="0.35">
      <c r="A46" s="30" t="s">
        <v>29</v>
      </c>
      <c r="B46" s="31" t="s">
        <v>85</v>
      </c>
      <c r="C46" s="75">
        <v>0</v>
      </c>
      <c r="D46" s="76"/>
      <c r="E46" s="76"/>
      <c r="F46" s="59"/>
      <c r="G46" s="58">
        <f t="shared" ref="G46:G48" si="14">H46+I46</f>
        <v>0</v>
      </c>
      <c r="H46" s="68"/>
      <c r="I46" s="68"/>
      <c r="J46" s="59"/>
      <c r="K46" s="68">
        <f t="shared" ref="K46:K48" si="15">+D46-H46</f>
        <v>0</v>
      </c>
    </row>
    <row r="47" spans="1:12" x14ac:dyDescent="0.35">
      <c r="A47" s="30" t="s">
        <v>30</v>
      </c>
      <c r="B47" s="31"/>
      <c r="C47" s="75">
        <v>0</v>
      </c>
      <c r="D47" s="76"/>
      <c r="E47" s="76"/>
      <c r="F47" s="59"/>
      <c r="G47" s="58">
        <f t="shared" si="14"/>
        <v>0</v>
      </c>
      <c r="H47" s="68"/>
      <c r="I47" s="68"/>
      <c r="J47" s="59"/>
      <c r="K47" s="68">
        <f t="shared" si="15"/>
        <v>0</v>
      </c>
    </row>
    <row r="48" spans="1:12" x14ac:dyDescent="0.35">
      <c r="A48" s="30" t="s">
        <v>31</v>
      </c>
      <c r="B48" s="31"/>
      <c r="C48" s="75">
        <v>0</v>
      </c>
      <c r="D48" s="76"/>
      <c r="E48" s="76"/>
      <c r="F48" s="59"/>
      <c r="G48" s="58">
        <f t="shared" si="14"/>
        <v>0</v>
      </c>
      <c r="H48" s="68"/>
      <c r="I48" s="68"/>
      <c r="J48" s="59"/>
      <c r="K48" s="68">
        <f t="shared" si="15"/>
        <v>0</v>
      </c>
      <c r="L48" s="91">
        <f>IF(D50=0,0,H50/D50)-1</f>
        <v>-1</v>
      </c>
    </row>
    <row r="49" spans="1:12" x14ac:dyDescent="0.35">
      <c r="A49" s="30" t="s">
        <v>8</v>
      </c>
      <c r="B49" s="31"/>
      <c r="C49" s="76">
        <v>0</v>
      </c>
      <c r="D49" s="76"/>
      <c r="E49" s="76"/>
      <c r="F49" s="59"/>
      <c r="G49" s="73"/>
      <c r="H49" s="68"/>
      <c r="I49" s="68"/>
      <c r="J49" s="59"/>
      <c r="K49" s="68"/>
    </row>
    <row r="50" spans="1:12" x14ac:dyDescent="0.35">
      <c r="A50" s="22" t="s">
        <v>86</v>
      </c>
      <c r="B50" s="23"/>
      <c r="C50" s="74">
        <v>0</v>
      </c>
      <c r="D50" s="62">
        <f>D51+D52+D53</f>
        <v>0</v>
      </c>
      <c r="E50" s="62">
        <f>E51+E52+E53</f>
        <v>0</v>
      </c>
      <c r="F50" s="59"/>
      <c r="G50" s="58">
        <f>H50+I50</f>
        <v>0</v>
      </c>
      <c r="H50" s="58">
        <f>H51+H52+H53</f>
        <v>0</v>
      </c>
      <c r="I50" s="58">
        <f>I51+I52+I53</f>
        <v>0</v>
      </c>
      <c r="J50" s="59"/>
      <c r="K50" s="58">
        <f>K51+K52+K53</f>
        <v>0</v>
      </c>
    </row>
    <row r="51" spans="1:12" x14ac:dyDescent="0.35">
      <c r="A51" s="30" t="s">
        <v>32</v>
      </c>
      <c r="B51" s="31" t="s">
        <v>85</v>
      </c>
      <c r="C51" s="75">
        <v>0</v>
      </c>
      <c r="D51" s="76"/>
      <c r="E51" s="76"/>
      <c r="F51" s="59"/>
      <c r="G51" s="58">
        <f t="shared" ref="G51:G53" si="16">H51+I51</f>
        <v>0</v>
      </c>
      <c r="H51" s="68"/>
      <c r="I51" s="68"/>
      <c r="J51" s="59"/>
      <c r="K51" s="68">
        <f t="shared" ref="K51:K53" si="17">+D51-H51</f>
        <v>0</v>
      </c>
    </row>
    <row r="52" spans="1:12" x14ac:dyDescent="0.35">
      <c r="A52" s="30" t="s">
        <v>33</v>
      </c>
      <c r="B52" s="31"/>
      <c r="C52" s="75">
        <v>0</v>
      </c>
      <c r="D52" s="76"/>
      <c r="E52" s="76"/>
      <c r="F52" s="59"/>
      <c r="G52" s="58">
        <f t="shared" si="16"/>
        <v>0</v>
      </c>
      <c r="H52" s="68"/>
      <c r="I52" s="68"/>
      <c r="J52" s="59"/>
      <c r="K52" s="68">
        <f t="shared" si="17"/>
        <v>0</v>
      </c>
    </row>
    <row r="53" spans="1:12" x14ac:dyDescent="0.35">
      <c r="A53" s="30" t="s">
        <v>34</v>
      </c>
      <c r="B53" s="31"/>
      <c r="C53" s="75">
        <v>0</v>
      </c>
      <c r="D53" s="76"/>
      <c r="E53" s="76"/>
      <c r="F53" s="59"/>
      <c r="G53" s="58">
        <f t="shared" si="16"/>
        <v>0</v>
      </c>
      <c r="H53" s="68"/>
      <c r="I53" s="68"/>
      <c r="J53" s="59"/>
      <c r="K53" s="68">
        <f t="shared" si="17"/>
        <v>0</v>
      </c>
      <c r="L53" s="91">
        <f>IF(D55=0,0,H55/D55)-1</f>
        <v>-1</v>
      </c>
    </row>
    <row r="54" spans="1:12" x14ac:dyDescent="0.35">
      <c r="A54" s="30" t="s">
        <v>8</v>
      </c>
      <c r="B54" s="31"/>
      <c r="C54" s="76"/>
      <c r="D54" s="76"/>
      <c r="E54" s="76"/>
      <c r="F54" s="59"/>
      <c r="G54" s="73"/>
      <c r="H54" s="68"/>
      <c r="I54" s="68"/>
      <c r="J54" s="59"/>
      <c r="K54" s="68"/>
    </row>
    <row r="55" spans="1:12" x14ac:dyDescent="0.35">
      <c r="A55" s="22" t="s">
        <v>89</v>
      </c>
      <c r="B55" s="23"/>
      <c r="C55" s="74">
        <v>0</v>
      </c>
      <c r="D55" s="62">
        <f>D56+D57+D58</f>
        <v>0</v>
      </c>
      <c r="E55" s="62">
        <f>E56+E57+E58</f>
        <v>0</v>
      </c>
      <c r="F55" s="59"/>
      <c r="G55" s="58">
        <f>H55+I55</f>
        <v>0</v>
      </c>
      <c r="H55" s="62">
        <f>H56+H57+H58</f>
        <v>0</v>
      </c>
      <c r="I55" s="62">
        <f>I56+I57+I58</f>
        <v>0</v>
      </c>
      <c r="J55" s="59"/>
      <c r="K55" s="58">
        <f>K56+K57</f>
        <v>0</v>
      </c>
    </row>
    <row r="56" spans="1:12" x14ac:dyDescent="0.35">
      <c r="A56" s="31" t="s">
        <v>35</v>
      </c>
      <c r="B56" s="31"/>
      <c r="C56" s="75">
        <v>0</v>
      </c>
      <c r="D56" s="76"/>
      <c r="E56" s="76"/>
      <c r="F56" s="59"/>
      <c r="G56" s="58">
        <f t="shared" ref="G56:G57" si="18">H56+I56</f>
        <v>0</v>
      </c>
      <c r="H56" s="68"/>
      <c r="I56" s="68"/>
      <c r="J56" s="59"/>
      <c r="K56" s="68">
        <f t="shared" ref="K56:K57" si="19">+D56-H56</f>
        <v>0</v>
      </c>
    </row>
    <row r="57" spans="1:12" x14ac:dyDescent="0.35">
      <c r="A57" s="31" t="s">
        <v>36</v>
      </c>
      <c r="B57" s="31"/>
      <c r="C57" s="75">
        <v>0</v>
      </c>
      <c r="D57" s="76"/>
      <c r="E57" s="76"/>
      <c r="F57" s="59"/>
      <c r="G57" s="58">
        <f t="shared" si="18"/>
        <v>0</v>
      </c>
      <c r="H57" s="68"/>
      <c r="I57" s="68"/>
      <c r="J57" s="59"/>
      <c r="K57" s="68">
        <f t="shared" si="19"/>
        <v>0</v>
      </c>
      <c r="L57" s="91">
        <f>IF(D59=0,0,H59/D59)-1</f>
        <v>-1</v>
      </c>
    </row>
    <row r="58" spans="1:12" x14ac:dyDescent="0.35">
      <c r="A58" s="31"/>
      <c r="B58" s="32"/>
      <c r="C58" s="76"/>
      <c r="D58" s="76"/>
      <c r="E58" s="76"/>
      <c r="F58" s="59"/>
      <c r="G58" s="73"/>
      <c r="H58" s="68"/>
      <c r="I58" s="68"/>
      <c r="J58" s="59"/>
      <c r="K58" s="68"/>
    </row>
    <row r="59" spans="1:12" x14ac:dyDescent="0.35">
      <c r="A59" s="22" t="s">
        <v>90</v>
      </c>
      <c r="B59" s="22"/>
      <c r="C59" s="74">
        <v>0</v>
      </c>
      <c r="D59" s="62">
        <f>D60+D61+D62</f>
        <v>0</v>
      </c>
      <c r="E59" s="62">
        <f>E60+E61+E62</f>
        <v>0</v>
      </c>
      <c r="F59" s="59"/>
      <c r="G59" s="58">
        <f>H59+I59</f>
        <v>0</v>
      </c>
      <c r="H59" s="62">
        <f>H60+H61+H62</f>
        <v>0</v>
      </c>
      <c r="I59" s="62">
        <f>I60+I61+I62</f>
        <v>0</v>
      </c>
      <c r="J59" s="59"/>
      <c r="K59" s="58">
        <f>K60+K61</f>
        <v>0</v>
      </c>
    </row>
    <row r="60" spans="1:12" x14ac:dyDescent="0.35">
      <c r="A60" s="30" t="s">
        <v>37</v>
      </c>
      <c r="B60" s="31" t="s">
        <v>91</v>
      </c>
      <c r="C60" s="75">
        <v>0</v>
      </c>
      <c r="D60" s="76"/>
      <c r="E60" s="76"/>
      <c r="F60" s="59"/>
      <c r="G60" s="58">
        <f t="shared" ref="G60:G61" si="20">H60+I60</f>
        <v>0</v>
      </c>
      <c r="H60" s="68"/>
      <c r="I60" s="68"/>
      <c r="J60" s="59"/>
      <c r="K60" s="68">
        <f t="shared" ref="K60:K61" si="21">+D60-H60</f>
        <v>0</v>
      </c>
    </row>
    <row r="61" spans="1:12" x14ac:dyDescent="0.35">
      <c r="A61" s="30" t="s">
        <v>38</v>
      </c>
      <c r="B61" s="31" t="s">
        <v>92</v>
      </c>
      <c r="C61" s="75">
        <v>0</v>
      </c>
      <c r="D61" s="76"/>
      <c r="E61" s="76"/>
      <c r="F61" s="59"/>
      <c r="G61" s="58">
        <f t="shared" si="20"/>
        <v>0</v>
      </c>
      <c r="H61" s="68"/>
      <c r="I61" s="68"/>
      <c r="J61" s="59"/>
      <c r="K61" s="68">
        <f t="shared" si="21"/>
        <v>0</v>
      </c>
      <c r="L61" s="91">
        <f>IF(D63=0,0,H63/D63)-1</f>
        <v>-1</v>
      </c>
    </row>
    <row r="62" spans="1:12" x14ac:dyDescent="0.35">
      <c r="A62" s="30" t="s">
        <v>8</v>
      </c>
      <c r="B62" s="31"/>
      <c r="C62" s="76"/>
      <c r="D62" s="76"/>
      <c r="E62" s="76"/>
      <c r="F62" s="59"/>
      <c r="G62" s="73"/>
      <c r="H62" s="68"/>
      <c r="I62" s="68"/>
      <c r="J62" s="59"/>
      <c r="K62" s="68"/>
    </row>
    <row r="63" spans="1:12" x14ac:dyDescent="0.35">
      <c r="A63" s="22" t="s">
        <v>123</v>
      </c>
      <c r="B63" s="22"/>
      <c r="C63" s="74">
        <v>0</v>
      </c>
      <c r="D63" s="62">
        <f>D64+D65+D66</f>
        <v>0</v>
      </c>
      <c r="E63" s="62">
        <f>E64+E65+E66</f>
        <v>0</v>
      </c>
      <c r="F63" s="59"/>
      <c r="G63" s="58">
        <f>H63+I63</f>
        <v>0</v>
      </c>
      <c r="H63" s="62">
        <f>H64+H65+H66</f>
        <v>0</v>
      </c>
      <c r="I63" s="62">
        <f>I64+I65+I66</f>
        <v>0</v>
      </c>
      <c r="J63" s="59"/>
      <c r="K63" s="58">
        <f>K64+K65+K66</f>
        <v>0</v>
      </c>
    </row>
    <row r="64" spans="1:12" x14ac:dyDescent="0.35">
      <c r="A64" s="30" t="s">
        <v>39</v>
      </c>
      <c r="B64" s="31" t="s">
        <v>93</v>
      </c>
      <c r="C64" s="75">
        <v>0</v>
      </c>
      <c r="D64" s="76"/>
      <c r="E64" s="76"/>
      <c r="F64" s="59"/>
      <c r="G64" s="58">
        <f t="shared" ref="G64:G66" si="22">H64+I64</f>
        <v>0</v>
      </c>
      <c r="H64" s="68"/>
      <c r="I64" s="68"/>
      <c r="J64" s="59"/>
      <c r="K64" s="68">
        <f t="shared" ref="K64:K66" si="23">+D64-H64</f>
        <v>0</v>
      </c>
    </row>
    <row r="65" spans="1:12" x14ac:dyDescent="0.35">
      <c r="A65" s="30" t="s">
        <v>40</v>
      </c>
      <c r="B65" s="31" t="s">
        <v>41</v>
      </c>
      <c r="C65" s="75">
        <v>0</v>
      </c>
      <c r="D65" s="76"/>
      <c r="E65" s="76"/>
      <c r="F65" s="59"/>
      <c r="G65" s="58">
        <f t="shared" si="22"/>
        <v>0</v>
      </c>
      <c r="H65" s="68"/>
      <c r="I65" s="68"/>
      <c r="J65" s="59"/>
      <c r="K65" s="68">
        <f t="shared" si="23"/>
        <v>0</v>
      </c>
    </row>
    <row r="66" spans="1:12" x14ac:dyDescent="0.35">
      <c r="A66" s="30" t="s">
        <v>42</v>
      </c>
      <c r="B66" s="31" t="s">
        <v>94</v>
      </c>
      <c r="C66" s="75">
        <v>0</v>
      </c>
      <c r="D66" s="76"/>
      <c r="E66" s="76"/>
      <c r="F66" s="59"/>
      <c r="G66" s="58">
        <f t="shared" si="22"/>
        <v>0</v>
      </c>
      <c r="H66" s="68"/>
      <c r="I66" s="68"/>
      <c r="J66" s="59"/>
      <c r="K66" s="68">
        <f t="shared" si="23"/>
        <v>0</v>
      </c>
      <c r="L66" s="91">
        <f>IF(D68=0,0,H68/D68)-1</f>
        <v>-1</v>
      </c>
    </row>
    <row r="67" spans="1:12" x14ac:dyDescent="0.35">
      <c r="A67" s="30" t="s">
        <v>8</v>
      </c>
      <c r="B67" s="31"/>
      <c r="C67" s="76">
        <v>0</v>
      </c>
      <c r="D67" s="76"/>
      <c r="E67" s="76"/>
      <c r="F67" s="59"/>
      <c r="G67" s="73"/>
      <c r="H67" s="68"/>
      <c r="I67" s="68"/>
      <c r="J67" s="59"/>
      <c r="K67" s="68"/>
    </row>
    <row r="68" spans="1:12" x14ac:dyDescent="0.35">
      <c r="A68" s="22" t="s">
        <v>68</v>
      </c>
      <c r="B68" s="22"/>
      <c r="C68" s="74">
        <v>0</v>
      </c>
      <c r="D68" s="62">
        <f>D69+D70+D71</f>
        <v>0</v>
      </c>
      <c r="E68" s="62">
        <f>E69+E70+E71</f>
        <v>0</v>
      </c>
      <c r="F68" s="59"/>
      <c r="G68" s="58">
        <f>H68+I68</f>
        <v>0</v>
      </c>
      <c r="H68" s="62">
        <f>H69+H70+H71</f>
        <v>0</v>
      </c>
      <c r="I68" s="62">
        <f>I69+I70+I71</f>
        <v>0</v>
      </c>
      <c r="J68" s="59"/>
      <c r="K68" s="58">
        <f>K69+K70</f>
        <v>0</v>
      </c>
    </row>
    <row r="69" spans="1:12" x14ac:dyDescent="0.35">
      <c r="A69" s="31" t="s">
        <v>43</v>
      </c>
      <c r="B69" s="31"/>
      <c r="C69" s="75">
        <v>0</v>
      </c>
      <c r="D69" s="76"/>
      <c r="E69" s="76"/>
      <c r="F69" s="59"/>
      <c r="G69" s="58">
        <f t="shared" ref="G69:G70" si="24">H69+I69</f>
        <v>0</v>
      </c>
      <c r="H69" s="68"/>
      <c r="I69" s="68"/>
      <c r="J69" s="59"/>
      <c r="K69" s="68">
        <f t="shared" ref="K69:K70" si="25">+D69-H69</f>
        <v>0</v>
      </c>
    </row>
    <row r="70" spans="1:12" x14ac:dyDescent="0.35">
      <c r="A70" s="31" t="s">
        <v>44</v>
      </c>
      <c r="B70" s="31"/>
      <c r="C70" s="75">
        <v>0</v>
      </c>
      <c r="D70" s="76"/>
      <c r="E70" s="76"/>
      <c r="F70" s="59"/>
      <c r="G70" s="58">
        <f t="shared" si="24"/>
        <v>0</v>
      </c>
      <c r="H70" s="68"/>
      <c r="I70" s="68"/>
      <c r="J70" s="59"/>
      <c r="K70" s="68">
        <f t="shared" si="25"/>
        <v>0</v>
      </c>
      <c r="L70" s="91">
        <f>IF(D72=0,0,H72/D72)-1</f>
        <v>-1</v>
      </c>
    </row>
    <row r="71" spans="1:12" x14ac:dyDescent="0.35">
      <c r="A71" s="31"/>
      <c r="B71" s="31"/>
      <c r="C71" s="76"/>
      <c r="D71" s="76"/>
      <c r="E71" s="76"/>
      <c r="F71" s="59"/>
      <c r="G71" s="73"/>
      <c r="H71" s="68"/>
      <c r="I71" s="68"/>
      <c r="J71" s="59"/>
      <c r="K71" s="68"/>
    </row>
    <row r="72" spans="1:12" x14ac:dyDescent="0.35">
      <c r="A72" s="17" t="s">
        <v>69</v>
      </c>
      <c r="B72" s="18"/>
      <c r="C72" s="69">
        <f>+C6</f>
        <v>0</v>
      </c>
      <c r="D72" s="62">
        <f>D6+D40+D45+D50+D55+D59+D63+D68</f>
        <v>0</v>
      </c>
      <c r="E72" s="62">
        <f>E6+E40+E45+E50+E55+E59+E63+E68</f>
        <v>0</v>
      </c>
      <c r="F72" s="59"/>
      <c r="G72" s="58">
        <f>G6+G40+G45+G50+G55+G59+G63+G68</f>
        <v>0</v>
      </c>
      <c r="H72" s="62">
        <f>H6+H40+H45+H50+H55+H59+H63+H68</f>
        <v>0</v>
      </c>
      <c r="I72" s="62">
        <f>I6+I40+I45+I50+I55+I59+I63+I68</f>
        <v>0</v>
      </c>
      <c r="J72" s="59"/>
      <c r="K72" s="58">
        <f>K6+K40+K45+K50+K55+K59+K63+K68</f>
        <v>0</v>
      </c>
      <c r="L72" s="91">
        <f>IF(D74=0,0,H74/D74)-1</f>
        <v>-1</v>
      </c>
    </row>
    <row r="73" spans="1:12" x14ac:dyDescent="0.35">
      <c r="A73" s="33"/>
      <c r="B73" s="33"/>
      <c r="C73" s="72"/>
      <c r="D73" s="71"/>
      <c r="E73" s="71"/>
      <c r="F73" s="59"/>
      <c r="G73" s="68"/>
      <c r="H73" s="68"/>
      <c r="I73" s="68"/>
      <c r="J73" s="59"/>
      <c r="K73" s="68"/>
    </row>
    <row r="74" spans="1:12" x14ac:dyDescent="0.35">
      <c r="A74" s="17" t="s">
        <v>122</v>
      </c>
      <c r="B74" s="18"/>
      <c r="C74" s="69">
        <f>+D74+E74</f>
        <v>0</v>
      </c>
      <c r="D74" s="71">
        <v>0</v>
      </c>
      <c r="E74" s="71">
        <v>0</v>
      </c>
      <c r="F74" s="59"/>
      <c r="G74" s="58">
        <f>H74+I74</f>
        <v>0</v>
      </c>
      <c r="H74" s="80"/>
      <c r="I74" s="68"/>
      <c r="J74" s="59"/>
      <c r="K74" s="58">
        <f t="shared" ref="K74:K78" si="26">+D74-H74</f>
        <v>0</v>
      </c>
      <c r="L74" s="91">
        <f>IF(D76=0,0,H76/D76)-1</f>
        <v>-1</v>
      </c>
    </row>
    <row r="75" spans="1:12" x14ac:dyDescent="0.35">
      <c r="A75" s="34"/>
      <c r="B75" s="35" t="str">
        <f>"Between "&amp;ROUND(D72*6%,2)&amp;" - "&amp;ROUND(D72*10%,2)</f>
        <v>Between 0 - 0</v>
      </c>
      <c r="C75" s="77"/>
      <c r="D75" s="71"/>
      <c r="E75" s="71"/>
      <c r="F75" s="59"/>
      <c r="G75" s="68"/>
      <c r="H75" s="68"/>
      <c r="I75" s="68"/>
      <c r="J75" s="59"/>
      <c r="K75" s="68"/>
    </row>
    <row r="76" spans="1:12" x14ac:dyDescent="0.35">
      <c r="A76" s="17" t="s">
        <v>70</v>
      </c>
      <c r="B76" s="18"/>
      <c r="C76" s="69">
        <f>+D76+E76</f>
        <v>0</v>
      </c>
      <c r="D76" s="78"/>
      <c r="E76" s="78"/>
      <c r="F76" s="59"/>
      <c r="G76" s="58">
        <f>H76+I76</f>
        <v>0</v>
      </c>
      <c r="H76" s="68"/>
      <c r="I76" s="68"/>
      <c r="J76" s="59"/>
      <c r="K76" s="58">
        <f t="shared" si="26"/>
        <v>0</v>
      </c>
      <c r="L76" s="91">
        <f>IF(D78=0,0,H78/D78)-1</f>
        <v>-1</v>
      </c>
    </row>
    <row r="77" spans="1:12" x14ac:dyDescent="0.35">
      <c r="A77" s="34"/>
      <c r="B77" s="36"/>
      <c r="C77" s="77"/>
      <c r="D77" s="71"/>
      <c r="E77" s="71"/>
      <c r="F77" s="59"/>
      <c r="G77" s="68"/>
      <c r="H77" s="68"/>
      <c r="I77" s="68"/>
      <c r="J77" s="59"/>
      <c r="K77" s="68"/>
    </row>
    <row r="78" spans="1:12" x14ac:dyDescent="0.35">
      <c r="A78" s="17" t="s">
        <v>95</v>
      </c>
      <c r="B78" s="18"/>
      <c r="C78" s="69">
        <f>+D78+E78</f>
        <v>0</v>
      </c>
      <c r="D78" s="71">
        <v>0</v>
      </c>
      <c r="E78" s="71">
        <v>0</v>
      </c>
      <c r="F78" s="59"/>
      <c r="G78" s="58">
        <f>H78+I78</f>
        <v>0</v>
      </c>
      <c r="H78" s="68"/>
      <c r="I78" s="68"/>
      <c r="J78" s="59"/>
      <c r="K78" s="58">
        <f t="shared" si="26"/>
        <v>0</v>
      </c>
      <c r="L78" s="91">
        <f>IF(D80=0,0,H80/D80)-1</f>
        <v>-1</v>
      </c>
    </row>
    <row r="79" spans="1:12" x14ac:dyDescent="0.35">
      <c r="A79" s="33"/>
      <c r="B79" s="33"/>
      <c r="C79" s="72"/>
      <c r="D79" s="71"/>
      <c r="E79" s="71"/>
      <c r="F79" s="59"/>
      <c r="G79" s="68"/>
      <c r="H79" s="68"/>
      <c r="I79" s="68"/>
      <c r="J79" s="59"/>
      <c r="K79" s="68"/>
    </row>
    <row r="80" spans="1:12" x14ac:dyDescent="0.35">
      <c r="A80" s="17" t="s">
        <v>2</v>
      </c>
      <c r="B80" s="18"/>
      <c r="C80" s="69">
        <f>+D80+E80</f>
        <v>0</v>
      </c>
      <c r="D80" s="69">
        <f>+D72+D76+D78+D74</f>
        <v>0</v>
      </c>
      <c r="E80" s="69">
        <f>+E72+E76+E78+E74</f>
        <v>0</v>
      </c>
      <c r="F80" s="59"/>
      <c r="G80" s="69">
        <f>+H80+I80</f>
        <v>0</v>
      </c>
      <c r="H80" s="69">
        <f>+H72+H76+H78+H74</f>
        <v>0</v>
      </c>
      <c r="I80" s="69">
        <f>+I72+I76+I78+I74</f>
        <v>0</v>
      </c>
      <c r="J80" s="59"/>
      <c r="K80" s="58"/>
    </row>
    <row r="81" spans="1:12" x14ac:dyDescent="0.35">
      <c r="A81" s="33"/>
      <c r="B81" s="33"/>
      <c r="C81" s="72"/>
      <c r="D81" s="71"/>
      <c r="E81" s="71"/>
      <c r="F81" s="59"/>
      <c r="G81" s="68"/>
      <c r="H81" s="68"/>
      <c r="I81" s="68"/>
      <c r="J81" s="59"/>
      <c r="K81" s="68"/>
    </row>
    <row r="82" spans="1:12" x14ac:dyDescent="0.35">
      <c r="A82" s="17" t="s">
        <v>96</v>
      </c>
      <c r="B82" s="18"/>
      <c r="C82" s="69">
        <f>+D82+E82</f>
        <v>0</v>
      </c>
      <c r="D82" s="69">
        <f>+D80*0.07</f>
        <v>0</v>
      </c>
      <c r="E82" s="69">
        <f>+E80*0.07</f>
        <v>0</v>
      </c>
      <c r="F82" s="59"/>
      <c r="G82" s="58">
        <f>H82+I82</f>
        <v>0</v>
      </c>
      <c r="H82" s="58">
        <f>H80*0.07</f>
        <v>0</v>
      </c>
      <c r="I82" s="58">
        <f>I80*0.07</f>
        <v>0</v>
      </c>
      <c r="J82" s="59"/>
      <c r="K82" s="58">
        <f>K80*0.07</f>
        <v>0</v>
      </c>
    </row>
    <row r="83" spans="1:12" x14ac:dyDescent="0.35">
      <c r="A83" s="34"/>
      <c r="B83" s="36"/>
      <c r="C83" s="72"/>
      <c r="D83" s="71"/>
      <c r="E83" s="71"/>
      <c r="F83" s="59"/>
      <c r="G83" s="68"/>
      <c r="H83" s="68"/>
      <c r="I83" s="68"/>
      <c r="J83" s="59"/>
      <c r="K83" s="68"/>
      <c r="L83" s="52"/>
    </row>
    <row r="84" spans="1:12" x14ac:dyDescent="0.35">
      <c r="A84" s="17" t="s">
        <v>3</v>
      </c>
      <c r="B84" s="18"/>
      <c r="C84" s="69">
        <f>+D84+E84</f>
        <v>0</v>
      </c>
      <c r="D84" s="69">
        <f>+D80+D82</f>
        <v>0</v>
      </c>
      <c r="E84" s="69">
        <f>+E80+E82</f>
        <v>0</v>
      </c>
      <c r="F84" s="59"/>
      <c r="G84" s="58">
        <f>H84+I84</f>
        <v>0</v>
      </c>
      <c r="H84" s="58">
        <f>H80+H82</f>
        <v>0</v>
      </c>
      <c r="I84" s="58">
        <f>I80+I82</f>
        <v>0</v>
      </c>
      <c r="J84" s="59"/>
      <c r="K84" s="58">
        <f>K80+K82</f>
        <v>0</v>
      </c>
      <c r="L84" s="52"/>
    </row>
    <row r="85" spans="1:12" x14ac:dyDescent="0.35">
      <c r="A85" s="52"/>
      <c r="B85" s="52"/>
      <c r="C85" s="52"/>
      <c r="D85" s="52"/>
      <c r="E85" s="52"/>
      <c r="F85" s="52"/>
      <c r="G85" s="52"/>
      <c r="H85" s="52"/>
      <c r="I85" s="52"/>
      <c r="J85" s="52"/>
      <c r="K85" s="52"/>
      <c r="L85" s="52"/>
    </row>
    <row r="86" spans="1:12" x14ac:dyDescent="0.35">
      <c r="A86" s="52"/>
      <c r="B86" s="52"/>
      <c r="C86" s="52"/>
      <c r="D86" s="52"/>
      <c r="E86" s="53" t="s">
        <v>99</v>
      </c>
      <c r="F86" s="52"/>
      <c r="G86" s="79">
        <f>H86+I86</f>
        <v>0</v>
      </c>
      <c r="H86" s="68"/>
      <c r="I86" s="68"/>
      <c r="J86" s="52"/>
      <c r="K86" s="52"/>
      <c r="L86" s="52"/>
    </row>
    <row r="87" spans="1:12" x14ac:dyDescent="0.35">
      <c r="A87" s="52"/>
      <c r="B87" s="52"/>
      <c r="C87" s="52"/>
      <c r="D87" s="52"/>
      <c r="E87" s="53" t="s">
        <v>127</v>
      </c>
      <c r="F87" s="52"/>
      <c r="G87" s="79">
        <f>H87+I87</f>
        <v>0</v>
      </c>
      <c r="H87" s="68"/>
      <c r="I87" s="68"/>
      <c r="J87" s="52"/>
      <c r="K87" s="52"/>
    </row>
    <row r="88" spans="1:12" x14ac:dyDescent="0.35">
      <c r="A88" s="52"/>
      <c r="B88" s="52"/>
      <c r="C88" s="52"/>
      <c r="D88" s="52"/>
      <c r="E88" s="53" t="s">
        <v>100</v>
      </c>
      <c r="F88" s="52"/>
      <c r="G88" s="79">
        <f>+G86+G87-G84</f>
        <v>0</v>
      </c>
      <c r="H88" s="79">
        <f>+H86+H87-H84</f>
        <v>0</v>
      </c>
      <c r="I88" s="79">
        <f>+I86+I87-I84</f>
        <v>0</v>
      </c>
      <c r="J88" s="52"/>
      <c r="K88" s="52"/>
    </row>
    <row r="89" spans="1:12" x14ac:dyDescent="0.35">
      <c r="A89" s="19" t="s">
        <v>97</v>
      </c>
      <c r="B89" s="19"/>
      <c r="C89" s="90"/>
      <c r="D89" s="20"/>
      <c r="E89" s="20"/>
      <c r="F89" s="9"/>
      <c r="J89" s="9"/>
    </row>
  </sheetData>
  <mergeCells count="2">
    <mergeCell ref="D3:E3"/>
    <mergeCell ref="G3:I3"/>
  </mergeCells>
  <pageMargins left="0.7" right="0.25" top="0.37" bottom="0.37" header="0.3" footer="0.3"/>
  <pageSetup paperSize="9" scale="63"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22" workbookViewId="0">
      <selection activeCell="L35" sqref="L35"/>
    </sheetView>
  </sheetViews>
  <sheetFormatPr defaultRowHeight="14.5" x14ac:dyDescent="0.35"/>
  <cols>
    <col min="1" max="1" width="10.453125" bestFit="1" customWidth="1"/>
    <col min="3" max="3" width="6.1796875" bestFit="1" customWidth="1"/>
    <col min="6" max="6" width="6.1796875" bestFit="1" customWidth="1"/>
    <col min="11" max="11" width="6" customWidth="1"/>
  </cols>
  <sheetData>
    <row r="1" spans="1:9" x14ac:dyDescent="0.35">
      <c r="A1" s="81" t="s">
        <v>101</v>
      </c>
    </row>
    <row r="2" spans="1:9" ht="7.5" customHeight="1" x14ac:dyDescent="0.35">
      <c r="A2" s="81"/>
    </row>
    <row r="3" spans="1:9" x14ac:dyDescent="0.35">
      <c r="A3" t="str">
        <f>+Front!A13</f>
        <v>Grant:  HP-xxx-xxx</v>
      </c>
    </row>
    <row r="4" spans="1:9" ht="8.25" customHeight="1" x14ac:dyDescent="0.35"/>
    <row r="5" spans="1:9" x14ac:dyDescent="0.35">
      <c r="A5" s="89" t="s">
        <v>124</v>
      </c>
    </row>
    <row r="6" spans="1:9" ht="7.9" customHeight="1" x14ac:dyDescent="0.35"/>
    <row r="7" spans="1:9" x14ac:dyDescent="0.35">
      <c r="A7" s="86"/>
      <c r="B7" s="86" t="s">
        <v>104</v>
      </c>
      <c r="C7" s="86"/>
      <c r="D7" s="86" t="s">
        <v>107</v>
      </c>
      <c r="E7" s="86" t="s">
        <v>103</v>
      </c>
      <c r="F7" s="86"/>
      <c r="G7" s="86" t="s">
        <v>107</v>
      </c>
      <c r="H7" s="86"/>
      <c r="I7" s="86" t="s">
        <v>107</v>
      </c>
    </row>
    <row r="8" spans="1:9" x14ac:dyDescent="0.35">
      <c r="A8" s="86" t="s">
        <v>109</v>
      </c>
      <c r="B8" s="86" t="s">
        <v>102</v>
      </c>
      <c r="C8" s="87" t="s">
        <v>106</v>
      </c>
      <c r="D8" s="86" t="s">
        <v>108</v>
      </c>
      <c r="E8" s="86" t="s">
        <v>102</v>
      </c>
      <c r="F8" s="87" t="s">
        <v>106</v>
      </c>
      <c r="G8" s="86" t="s">
        <v>108</v>
      </c>
      <c r="H8" s="86" t="s">
        <v>105</v>
      </c>
      <c r="I8" s="86" t="s">
        <v>108</v>
      </c>
    </row>
    <row r="9" spans="1:9" x14ac:dyDescent="0.35">
      <c r="A9" s="85"/>
      <c r="B9" s="82"/>
      <c r="C9" s="83" t="s">
        <v>110</v>
      </c>
      <c r="D9" s="84">
        <f>IF(E9=0,0,B9/E9)</f>
        <v>0</v>
      </c>
      <c r="E9" s="82"/>
      <c r="F9" s="83" t="s">
        <v>111</v>
      </c>
      <c r="G9" s="84">
        <f>+IF(E9=0,0,H9/E9)</f>
        <v>0</v>
      </c>
      <c r="H9" s="68"/>
      <c r="I9" s="84">
        <f>IF(H9=0,0,B9/H9)</f>
        <v>0</v>
      </c>
    </row>
    <row r="10" spans="1:9" x14ac:dyDescent="0.35">
      <c r="A10" s="85"/>
      <c r="B10" s="82"/>
      <c r="C10" s="83"/>
      <c r="D10" s="84">
        <f t="shared" ref="D10:D16" si="0">IF(E10=0,0,B10/E10)</f>
        <v>0</v>
      </c>
      <c r="E10" s="82"/>
      <c r="F10" s="83"/>
      <c r="G10" s="84">
        <f t="shared" ref="G10:G16" si="1">+IF(E10=0,0,H10/E10)</f>
        <v>0</v>
      </c>
      <c r="H10" s="68"/>
      <c r="I10" s="84">
        <f t="shared" ref="I10:I16" si="2">IF(H10=0,0,B10/H10)</f>
        <v>0</v>
      </c>
    </row>
    <row r="11" spans="1:9" x14ac:dyDescent="0.35">
      <c r="A11" s="85"/>
      <c r="B11" s="82"/>
      <c r="C11" s="83"/>
      <c r="D11" s="84">
        <f t="shared" si="0"/>
        <v>0</v>
      </c>
      <c r="E11" s="82"/>
      <c r="F11" s="83"/>
      <c r="G11" s="84">
        <f t="shared" si="1"/>
        <v>0</v>
      </c>
      <c r="H11" s="68"/>
      <c r="I11" s="84">
        <f t="shared" si="2"/>
        <v>0</v>
      </c>
    </row>
    <row r="12" spans="1:9" x14ac:dyDescent="0.35">
      <c r="A12" s="85"/>
      <c r="B12" s="82"/>
      <c r="C12" s="83"/>
      <c r="D12" s="84">
        <f t="shared" si="0"/>
        <v>0</v>
      </c>
      <c r="E12" s="82"/>
      <c r="F12" s="83"/>
      <c r="G12" s="84">
        <f t="shared" si="1"/>
        <v>0</v>
      </c>
      <c r="H12" s="68"/>
      <c r="I12" s="84">
        <f t="shared" si="2"/>
        <v>0</v>
      </c>
    </row>
    <row r="13" spans="1:9" x14ac:dyDescent="0.35">
      <c r="A13" s="85"/>
      <c r="B13" s="82"/>
      <c r="C13" s="83"/>
      <c r="D13" s="84">
        <f t="shared" si="0"/>
        <v>0</v>
      </c>
      <c r="E13" s="82"/>
      <c r="F13" s="83"/>
      <c r="G13" s="84">
        <f t="shared" si="1"/>
        <v>0</v>
      </c>
      <c r="H13" s="68"/>
      <c r="I13" s="84">
        <f t="shared" si="2"/>
        <v>0</v>
      </c>
    </row>
    <row r="14" spans="1:9" x14ac:dyDescent="0.35">
      <c r="A14" s="85"/>
      <c r="B14" s="82"/>
      <c r="C14" s="83"/>
      <c r="D14" s="84">
        <f t="shared" si="0"/>
        <v>0</v>
      </c>
      <c r="E14" s="82"/>
      <c r="F14" s="83"/>
      <c r="G14" s="84">
        <f t="shared" si="1"/>
        <v>0</v>
      </c>
      <c r="H14" s="68"/>
      <c r="I14" s="84">
        <f t="shared" si="2"/>
        <v>0</v>
      </c>
    </row>
    <row r="15" spans="1:9" x14ac:dyDescent="0.35">
      <c r="A15" s="85"/>
      <c r="B15" s="82"/>
      <c r="C15" s="83"/>
      <c r="D15" s="84">
        <f t="shared" si="0"/>
        <v>0</v>
      </c>
      <c r="E15" s="82"/>
      <c r="F15" s="83"/>
      <c r="G15" s="84">
        <f t="shared" si="1"/>
        <v>0</v>
      </c>
      <c r="H15" s="68"/>
      <c r="I15" s="84">
        <f t="shared" si="2"/>
        <v>0</v>
      </c>
    </row>
    <row r="16" spans="1:9" x14ac:dyDescent="0.35">
      <c r="A16" s="85"/>
      <c r="B16" s="82"/>
      <c r="C16" s="83"/>
      <c r="D16" s="84">
        <f t="shared" si="0"/>
        <v>0</v>
      </c>
      <c r="E16" s="82"/>
      <c r="F16" s="83"/>
      <c r="G16" s="84">
        <f t="shared" si="1"/>
        <v>0</v>
      </c>
      <c r="H16" s="68"/>
      <c r="I16" s="84">
        <f t="shared" si="2"/>
        <v>0</v>
      </c>
    </row>
    <row r="17" spans="1:9" x14ac:dyDescent="0.35">
      <c r="B17" s="61"/>
      <c r="C17" s="61"/>
      <c r="D17" s="61"/>
      <c r="E17" s="61"/>
      <c r="F17" s="61"/>
      <c r="G17" s="61"/>
      <c r="H17" s="61"/>
      <c r="I17" s="61"/>
    </row>
    <row r="18" spans="1:9" x14ac:dyDescent="0.35">
      <c r="A18" s="88" t="s">
        <v>25</v>
      </c>
      <c r="B18" s="82">
        <f>SUM(B9:B17)</f>
        <v>0</v>
      </c>
      <c r="C18" s="83"/>
      <c r="D18" s="84">
        <f t="shared" ref="D18" si="3">IF(E18=0,0,B18/E18)</f>
        <v>0</v>
      </c>
      <c r="E18" s="82">
        <f>SUM(E9:E17)</f>
        <v>0</v>
      </c>
      <c r="F18" s="83"/>
      <c r="G18" s="84">
        <f t="shared" ref="G18" si="4">+IF(E18=0,0,H18/E18)</f>
        <v>0</v>
      </c>
      <c r="H18" s="68">
        <f>SUM(H9:H17)</f>
        <v>0</v>
      </c>
      <c r="I18" s="84">
        <f t="shared" ref="I18" si="5">IF(H18=0,0,B18/H18)</f>
        <v>0</v>
      </c>
    </row>
    <row r="19" spans="1:9" x14ac:dyDescent="0.35">
      <c r="A19" t="s">
        <v>125</v>
      </c>
    </row>
    <row r="20" spans="1:9" x14ac:dyDescent="0.35">
      <c r="A20" t="s">
        <v>126</v>
      </c>
    </row>
    <row r="22" spans="1:9" x14ac:dyDescent="0.35">
      <c r="A22" s="89" t="s">
        <v>112</v>
      </c>
    </row>
    <row r="23" spans="1:9" ht="8.5" customHeight="1" x14ac:dyDescent="0.35"/>
    <row r="24" spans="1:9" x14ac:dyDescent="0.35">
      <c r="A24" t="s">
        <v>113</v>
      </c>
    </row>
    <row r="25" spans="1:9" x14ac:dyDescent="0.35">
      <c r="A25" t="s">
        <v>114</v>
      </c>
    </row>
    <row r="26" spans="1:9" x14ac:dyDescent="0.35">
      <c r="A26" t="s">
        <v>115</v>
      </c>
    </row>
    <row r="27" spans="1:9" x14ac:dyDescent="0.35">
      <c r="A27" t="s">
        <v>116</v>
      </c>
    </row>
    <row r="29" spans="1:9" x14ac:dyDescent="0.35">
      <c r="A29" t="s">
        <v>117</v>
      </c>
    </row>
    <row r="30" spans="1:9" x14ac:dyDescent="0.35">
      <c r="A30" t="s">
        <v>120</v>
      </c>
    </row>
    <row r="32" spans="1:9" x14ac:dyDescent="0.35">
      <c r="A32" t="s">
        <v>118</v>
      </c>
    </row>
    <row r="33" spans="1:7" x14ac:dyDescent="0.35">
      <c r="A33" t="s">
        <v>119</v>
      </c>
    </row>
    <row r="35" spans="1:7" x14ac:dyDescent="0.35">
      <c r="A35" s="89" t="s">
        <v>128</v>
      </c>
    </row>
    <row r="36" spans="1:7" ht="7.9" customHeight="1" x14ac:dyDescent="0.35"/>
    <row r="37" spans="1:7" x14ac:dyDescent="0.35">
      <c r="A37" t="s">
        <v>129</v>
      </c>
    </row>
    <row r="38" spans="1:7" x14ac:dyDescent="0.35">
      <c r="A38" t="s">
        <v>143</v>
      </c>
    </row>
    <row r="39" spans="1:7" x14ac:dyDescent="0.35">
      <c r="A39" t="s">
        <v>130</v>
      </c>
    </row>
    <row r="41" spans="1:7" x14ac:dyDescent="0.35">
      <c r="A41" t="s">
        <v>131</v>
      </c>
      <c r="D41" t="s">
        <v>85</v>
      </c>
      <c r="E41" t="s">
        <v>136</v>
      </c>
      <c r="F41" s="94" t="s">
        <v>137</v>
      </c>
      <c r="G41" t="s">
        <v>25</v>
      </c>
    </row>
    <row r="42" spans="1:7" x14ac:dyDescent="0.35">
      <c r="A42" t="s">
        <v>132</v>
      </c>
      <c r="D42" s="13"/>
      <c r="E42" s="13"/>
      <c r="F42" s="95">
        <f>IF(D42=0,0,+E42/D42)</f>
        <v>0</v>
      </c>
      <c r="G42" s="13">
        <f>+D42+E42</f>
        <v>0</v>
      </c>
    </row>
    <row r="43" spans="1:7" x14ac:dyDescent="0.35">
      <c r="A43" t="s">
        <v>134</v>
      </c>
      <c r="D43" s="13"/>
      <c r="E43" s="13"/>
      <c r="F43" s="95">
        <f t="shared" ref="F43:F45" si="6">IF(D43=0,0,+E43/D43)</f>
        <v>0</v>
      </c>
      <c r="G43" s="13">
        <f t="shared" ref="G43:G45" si="7">+D43+E43</f>
        <v>0</v>
      </c>
    </row>
    <row r="44" spans="1:7" x14ac:dyDescent="0.35">
      <c r="A44" t="s">
        <v>133</v>
      </c>
      <c r="D44" s="13"/>
      <c r="E44" s="13"/>
      <c r="F44" s="95">
        <f t="shared" si="6"/>
        <v>0</v>
      </c>
      <c r="G44" s="13">
        <f t="shared" si="7"/>
        <v>0</v>
      </c>
    </row>
    <row r="45" spans="1:7" x14ac:dyDescent="0.35">
      <c r="A45" t="s">
        <v>135</v>
      </c>
      <c r="D45" s="13"/>
      <c r="E45" s="13"/>
      <c r="F45" s="95">
        <f t="shared" si="6"/>
        <v>0</v>
      </c>
      <c r="G45" s="13">
        <f t="shared" si="7"/>
        <v>0</v>
      </c>
    </row>
    <row r="47" spans="1:7" x14ac:dyDescent="0.35">
      <c r="E47" t="s">
        <v>139</v>
      </c>
    </row>
    <row r="48" spans="1:7" x14ac:dyDescent="0.35">
      <c r="A48" t="s">
        <v>138</v>
      </c>
      <c r="D48" t="s">
        <v>85</v>
      </c>
      <c r="E48" t="s">
        <v>140</v>
      </c>
    </row>
    <row r="49" spans="1:5" x14ac:dyDescent="0.35">
      <c r="A49" t="s">
        <v>132</v>
      </c>
      <c r="D49" s="13"/>
      <c r="E49" s="13"/>
    </row>
    <row r="50" spans="1:5" x14ac:dyDescent="0.35">
      <c r="A50" t="s">
        <v>134</v>
      </c>
      <c r="D50" s="13"/>
      <c r="E50" s="13"/>
    </row>
    <row r="51" spans="1:5" x14ac:dyDescent="0.35">
      <c r="A51" t="s">
        <v>133</v>
      </c>
      <c r="D51" s="13"/>
      <c r="E51" s="13"/>
    </row>
    <row r="52" spans="1:5" x14ac:dyDescent="0.35">
      <c r="A52" t="s">
        <v>135</v>
      </c>
      <c r="D52" s="13"/>
      <c r="E52" s="13"/>
    </row>
    <row r="54" spans="1:5" x14ac:dyDescent="0.35">
      <c r="A54" t="s">
        <v>141</v>
      </c>
    </row>
    <row r="55" spans="1:5" x14ac:dyDescent="0.35">
      <c r="A55" t="s">
        <v>142</v>
      </c>
    </row>
  </sheetData>
  <pageMargins left="0.7" right="0.32"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Front</vt:lpstr>
      <vt:lpstr>Table of contents</vt:lpstr>
      <vt:lpstr>1. Endorsement of Management </vt:lpstr>
      <vt:lpstr>2. The indep. Auditors' report</vt:lpstr>
      <vt:lpstr>3. Applied accounting policies </vt:lpstr>
      <vt:lpstr>4. Financial report</vt:lpstr>
      <vt:lpstr>5. Accounts</vt:lpstr>
      <vt:lpstr>6. Detailed accounts</vt:lpstr>
      <vt:lpstr>7. Notes to accounts</vt:lpstr>
      <vt:lpstr>8. Gift Letter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Gustav Walgaard</cp:lastModifiedBy>
  <cp:lastPrinted>2019-09-12T14:26:45Z</cp:lastPrinted>
  <dcterms:created xsi:type="dcterms:W3CDTF">2016-11-15T12:35:09Z</dcterms:created>
  <dcterms:modified xsi:type="dcterms:W3CDTF">2021-11-25T09:18:21Z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ies>
</file>